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<sst xmlns="http://schemas.openxmlformats.org/spreadsheetml/2006/main" count="355" uniqueCount="161">
  <si>
    <t>FDP Form 7-20% Component of the IRA Utilization</t>
  </si>
  <si>
    <t>20% COMPONENT OF THE IRA UTILIZATION</t>
  </si>
  <si>
    <t>Municipality of :</t>
  </si>
  <si>
    <t>DUERO, BOHOL</t>
  </si>
  <si>
    <t>Program or</t>
  </si>
  <si>
    <t>Target</t>
  </si>
  <si>
    <t>Project Status</t>
  </si>
  <si>
    <t>No. of</t>
  </si>
  <si>
    <t>Project</t>
  </si>
  <si>
    <t>Location</t>
  </si>
  <si>
    <t>Total Cost</t>
  </si>
  <si>
    <t>Date Started</t>
  </si>
  <si>
    <t>Completion</t>
  </si>
  <si>
    <t>% of</t>
  </si>
  <si>
    <t>Extension,if</t>
  </si>
  <si>
    <t>Remarks</t>
  </si>
  <si>
    <t>Date</t>
  </si>
  <si>
    <t>Incurred to Date</t>
  </si>
  <si>
    <t>any</t>
  </si>
  <si>
    <t>Duero, Bohol</t>
  </si>
  <si>
    <t>Sub-Total</t>
  </si>
  <si>
    <t>P</t>
  </si>
  <si>
    <t>GRAND TOTAL</t>
  </si>
  <si>
    <t xml:space="preserve">     We hereby certify that we have reviewed the contents and hereby attest to</t>
  </si>
  <si>
    <t>the veracity and correctness of the data or information contained in this document.</t>
  </si>
  <si>
    <t>CONCHITA C. MACAS</t>
  </si>
  <si>
    <t>CONRADA C. AMPARO</t>
  </si>
  <si>
    <t>Municipal Budget Officer</t>
  </si>
  <si>
    <t>Municipal Mayor</t>
  </si>
  <si>
    <t>Jan. 2017</t>
  </si>
  <si>
    <t>Dec. 2017</t>
  </si>
  <si>
    <t>BARANGAY PROJECTS:</t>
  </si>
  <si>
    <t>&gt; Concreting of Barangay Road</t>
  </si>
  <si>
    <t>April 22, 2017</t>
  </si>
  <si>
    <t>May 17, 2017</t>
  </si>
  <si>
    <t>Completed</t>
  </si>
  <si>
    <t>&gt; Completion of Multi-Purpose Hall</t>
  </si>
  <si>
    <t>&gt; Improvement of Waterwork System</t>
  </si>
  <si>
    <t>April 16, 2017</t>
  </si>
  <si>
    <t>Sitio Wangonhan</t>
  </si>
  <si>
    <t>A. SOCIAL SECTOR:</t>
  </si>
  <si>
    <t>&gt;Mun. Building Construction- Loan Pymt.</t>
  </si>
  <si>
    <t>1,809,635.57</t>
  </si>
  <si>
    <t>FOR THE   4th    QUARTER, CY   2017</t>
  </si>
  <si>
    <t>1,768,946.31</t>
  </si>
  <si>
    <t>Alejawan, Duero</t>
  </si>
  <si>
    <t>150,000.00</t>
  </si>
  <si>
    <t>134,980.20</t>
  </si>
  <si>
    <t>&gt; Completion of Muti-Purpose Hall</t>
  </si>
  <si>
    <t>Angilan, Duero</t>
  </si>
  <si>
    <t>October 3, 2017</t>
  </si>
  <si>
    <t>Nov. 20, 2017</t>
  </si>
  <si>
    <t>149,896.38</t>
  </si>
  <si>
    <t>Anibongan, Duero</t>
  </si>
  <si>
    <t>Nov. 2, 2017</t>
  </si>
  <si>
    <t>149,860.00</t>
  </si>
  <si>
    <t>Bangwalog, Duero</t>
  </si>
  <si>
    <t>On-going</t>
  </si>
  <si>
    <t>&gt; Concreting of Farm to Market Road</t>
  </si>
  <si>
    <t>Cansuhay, Duero</t>
  </si>
  <si>
    <t>May 10, 2017</t>
  </si>
  <si>
    <t>135,000.00</t>
  </si>
  <si>
    <t>Danao, Duero</t>
  </si>
  <si>
    <t>Oct. 3, 2017</t>
  </si>
  <si>
    <t>Duay, Duero</t>
  </si>
  <si>
    <t>&gt; Rehabilitation of Basketball Court of</t>
  </si>
  <si>
    <t>&gt;Concreting of Barangay Road</t>
  </si>
  <si>
    <t>Guinsularan, Duero</t>
  </si>
  <si>
    <t>Imelda, Duero</t>
  </si>
  <si>
    <t>Itum, Duero</t>
  </si>
  <si>
    <t>&gt; Completion Of Covered Court</t>
  </si>
  <si>
    <t>Langkis, Duero</t>
  </si>
  <si>
    <t>&gt; Rehabilitation of Barangay Stage</t>
  </si>
  <si>
    <t>Lobogon, Duero</t>
  </si>
  <si>
    <t>Nov, 20, 2017</t>
  </si>
  <si>
    <t>144,948.59</t>
  </si>
  <si>
    <t>Madua Norte, Duero</t>
  </si>
  <si>
    <t>Madua Sur, Duero</t>
  </si>
  <si>
    <t>April 30,2017</t>
  </si>
  <si>
    <t>May 20, 2017</t>
  </si>
  <si>
    <t>149,903.20</t>
  </si>
  <si>
    <t>Mambool, Duero</t>
  </si>
  <si>
    <t>May 11,2017</t>
  </si>
  <si>
    <t>&gt; Completion of Covered Court</t>
  </si>
  <si>
    <t>Mawi, Duero</t>
  </si>
  <si>
    <t>April 30, 2017</t>
  </si>
  <si>
    <t>June 27, 2017</t>
  </si>
  <si>
    <t>149,404.30</t>
  </si>
  <si>
    <t>&gt; Concreting of Pathway Going to Sitio Ilaud</t>
  </si>
  <si>
    <t>Payao, Duero</t>
  </si>
  <si>
    <t>Nov. 1, 2017</t>
  </si>
  <si>
    <t>149,598.88</t>
  </si>
  <si>
    <t>San Antonio, Duero</t>
  </si>
  <si>
    <t>April 29,2017</t>
  </si>
  <si>
    <t>May 8, 2017</t>
  </si>
  <si>
    <t>&gt; Construction of New Basketball Court</t>
  </si>
  <si>
    <t>San Isidro, Duero</t>
  </si>
  <si>
    <t>May 12, 2017</t>
  </si>
  <si>
    <t>San Pedro, Duero</t>
  </si>
  <si>
    <t>May 16, 2017</t>
  </si>
  <si>
    <t>149,903.21</t>
  </si>
  <si>
    <t>&gt; Completion of Bleacher</t>
  </si>
  <si>
    <t>Taytay, Duero</t>
  </si>
  <si>
    <t>&gt; Purchase of Heavy Equipment for FMR</t>
  </si>
  <si>
    <t>2,000,000.00</t>
  </si>
  <si>
    <t>9,710.40</t>
  </si>
  <si>
    <t>&gt; KALAHI-CIDSS Sub-Project Implementation-</t>
  </si>
  <si>
    <t>Mun-Counterpart</t>
  </si>
  <si>
    <t>500,000.00</t>
  </si>
  <si>
    <t>&gt; Purchase of Lot for Housing Project</t>
  </si>
  <si>
    <t>300,000.00</t>
  </si>
  <si>
    <t>May 2017</t>
  </si>
  <si>
    <t>Dec. 11, 2017</t>
  </si>
  <si>
    <t>240,000.00</t>
  </si>
  <si>
    <t>B. ENVIRONMENTAL DEVELOPMENT</t>
  </si>
  <si>
    <t>1. Sustenence of Solid Waste Mgt. Poject</t>
  </si>
  <si>
    <t>1,200,000.00</t>
  </si>
  <si>
    <t>665,283.38</t>
  </si>
  <si>
    <t>C. ECONOMIC SECTOR</t>
  </si>
  <si>
    <t>&gt; Maintenance of Heavy Equipment for FMR</t>
  </si>
  <si>
    <t>271,988.50</t>
  </si>
  <si>
    <t>&gt; Municipal Agriculture Program</t>
  </si>
  <si>
    <t>145,140.00</t>
  </si>
  <si>
    <t>&gt; Coastal Resource Mngt. Program</t>
  </si>
  <si>
    <t>&gt; Development of Waterworks System</t>
  </si>
  <si>
    <t>Not Yet Started</t>
  </si>
  <si>
    <t xml:space="preserve">&gt; Acquisition of Lot for Establishment </t>
  </si>
  <si>
    <t>of New Slaughterhouse</t>
  </si>
  <si>
    <t>350,000.00</t>
  </si>
  <si>
    <t>March 2017</t>
  </si>
  <si>
    <t>Dec. 28, 2017</t>
  </si>
  <si>
    <t>338,049.92</t>
  </si>
  <si>
    <t>D. INFRASTRACTURE</t>
  </si>
  <si>
    <t>&gt; Repair of Municipal Road</t>
  </si>
  <si>
    <t>June 11, 2017</t>
  </si>
  <si>
    <t>Aug. 8, 2017</t>
  </si>
  <si>
    <t>299,899.65</t>
  </si>
  <si>
    <t xml:space="preserve">&gt; Construction of Drainage Canal of </t>
  </si>
  <si>
    <t>Municipal Road</t>
  </si>
  <si>
    <t>367,604.43</t>
  </si>
  <si>
    <t>July 25, 2017</t>
  </si>
  <si>
    <t>366,086.86</t>
  </si>
  <si>
    <t xml:space="preserve">&gt; Fencing of Mun. Agricultur Office </t>
  </si>
  <si>
    <t>Premises</t>
  </si>
  <si>
    <t>Aug. 9, 2017</t>
  </si>
  <si>
    <t>100%</t>
  </si>
  <si>
    <t>149,038.86</t>
  </si>
  <si>
    <t>&gt; Integrated National Resources Environment</t>
  </si>
  <si>
    <t>Management Project (INREMP)</t>
  </si>
  <si>
    <t>Municipal Counterpart</t>
  </si>
  <si>
    <t>1,400,000.00</t>
  </si>
  <si>
    <t xml:space="preserve">Waiting for the no </t>
  </si>
  <si>
    <t>objection letter from</t>
  </si>
  <si>
    <t>ADB</t>
  </si>
  <si>
    <t>B. ECONOMIC SECTOR (Contd)</t>
  </si>
  <si>
    <t>&gt; Development of Municipal Memorial Park</t>
  </si>
  <si>
    <t>Sept. 11, 2017</t>
  </si>
  <si>
    <t>&gt; Improvement of Abueva Family Art Gallery</t>
  </si>
  <si>
    <t>200,000.00</t>
  </si>
  <si>
    <t>NIDA B. MADRID</t>
  </si>
  <si>
    <t>Municipal Accountant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</si>
</sst>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56"/>
      <name val="Calibri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b/>
      <u val="single"/>
      <sz val="1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5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2"/>
      <color rgb="FF002060"/>
      <name val="Calibri"/>
      <family val="2"/>
    </font>
    <font>
      <b/>
      <sz val="10"/>
      <color rgb="FF002060"/>
      <name val="Calibri"/>
      <family val="2"/>
    </font>
    <font>
      <b/>
      <sz val="11"/>
      <color rgb="FF002060"/>
      <name val="Calibri"/>
      <family val="2"/>
    </font>
    <font>
      <b/>
      <sz val="9"/>
      <color theme="1"/>
      <name val="Calibri"/>
      <family val="2"/>
    </font>
    <font>
      <b/>
      <sz val="10"/>
      <color theme="3"/>
      <name val="Calibri"/>
      <family val="2"/>
    </font>
    <font>
      <b/>
      <sz val="8"/>
      <color theme="3"/>
      <name val="Arial"/>
      <family val="2"/>
    </font>
    <font>
      <b/>
      <sz val="9"/>
      <color theme="1"/>
      <name val="Arial"/>
      <family val="2"/>
    </font>
    <font>
      <b/>
      <u val="single"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51" fillId="33" borderId="13" xfId="0" applyFont="1" applyFill="1" applyBorder="1" applyAlignment="1">
      <alignment/>
    </xf>
    <xf numFmtId="0" fontId="51" fillId="0" borderId="13" xfId="0" applyFont="1" applyBorder="1" applyAlignment="1">
      <alignment horizontal="center"/>
    </xf>
    <xf numFmtId="0" fontId="51" fillId="0" borderId="13" xfId="0" applyFont="1" applyBorder="1" applyAlignment="1">
      <alignment/>
    </xf>
    <xf numFmtId="0" fontId="51" fillId="33" borderId="14" xfId="0" applyFont="1" applyFill="1" applyBorder="1" applyAlignment="1">
      <alignment/>
    </xf>
    <xf numFmtId="43" fontId="51" fillId="33" borderId="13" xfId="42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9" fontId="51" fillId="0" borderId="13" xfId="0" applyNumberFormat="1" applyFont="1" applyBorder="1" applyAlignment="1">
      <alignment horizontal="center"/>
    </xf>
    <xf numFmtId="43" fontId="51" fillId="0" borderId="13" xfId="42" applyFont="1" applyBorder="1" applyAlignment="1">
      <alignment/>
    </xf>
    <xf numFmtId="43" fontId="51" fillId="0" borderId="13" xfId="42" applyFont="1" applyBorder="1" applyAlignment="1">
      <alignment horizontal="center"/>
    </xf>
    <xf numFmtId="0" fontId="49" fillId="0" borderId="0" xfId="0" applyFont="1" applyBorder="1" applyAlignment="1">
      <alignment/>
    </xf>
    <xf numFmtId="4" fontId="52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49" fillId="0" borderId="0" xfId="0" applyFont="1" applyBorder="1" applyAlignment="1">
      <alignment horizontal="right"/>
    </xf>
    <xf numFmtId="4" fontId="49" fillId="0" borderId="0" xfId="0" applyNumberFormat="1" applyFont="1" applyBorder="1" applyAlignment="1">
      <alignment/>
    </xf>
    <xf numFmtId="9" fontId="53" fillId="0" borderId="13" xfId="0" applyNumberFormat="1" applyFont="1" applyBorder="1" applyAlignment="1">
      <alignment horizontal="center"/>
    </xf>
    <xf numFmtId="0" fontId="54" fillId="33" borderId="14" xfId="0" applyFont="1" applyFill="1" applyBorder="1" applyAlignment="1">
      <alignment/>
    </xf>
    <xf numFmtId="4" fontId="51" fillId="33" borderId="13" xfId="0" applyNumberFormat="1" applyFont="1" applyFill="1" applyBorder="1" applyAlignment="1">
      <alignment horizontal="right"/>
    </xf>
    <xf numFmtId="15" fontId="51" fillId="0" borderId="13" xfId="0" applyNumberFormat="1" applyFont="1" applyBorder="1" applyAlignment="1" quotePrefix="1">
      <alignment horizontal="center"/>
    </xf>
    <xf numFmtId="43" fontId="51" fillId="0" borderId="13" xfId="42" applyFont="1" applyBorder="1" applyAlignment="1">
      <alignment horizontal="right"/>
    </xf>
    <xf numFmtId="0" fontId="0" fillId="0" borderId="14" xfId="0" applyBorder="1" applyAlignment="1">
      <alignment/>
    </xf>
    <xf numFmtId="0" fontId="51" fillId="33" borderId="13" xfId="0" applyFont="1" applyFill="1" applyBorder="1" applyAlignment="1">
      <alignment horizontal="center"/>
    </xf>
    <xf numFmtId="9" fontId="51" fillId="33" borderId="13" xfId="0" applyNumberFormat="1" applyFont="1" applyFill="1" applyBorder="1" applyAlignment="1">
      <alignment horizontal="center"/>
    </xf>
    <xf numFmtId="9" fontId="10" fillId="33" borderId="13" xfId="0" applyNumberFormat="1" applyFont="1" applyFill="1" applyBorder="1" applyAlignment="1">
      <alignment horizontal="center"/>
    </xf>
    <xf numFmtId="43" fontId="10" fillId="33" borderId="13" xfId="42" applyFont="1" applyFill="1" applyBorder="1" applyAlignment="1">
      <alignment/>
    </xf>
    <xf numFmtId="0" fontId="51" fillId="0" borderId="13" xfId="0" applyFont="1" applyBorder="1" applyAlignment="1" quotePrefix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4" fillId="33" borderId="13" xfId="0" applyFont="1" applyFill="1" applyBorder="1" applyAlignment="1">
      <alignment/>
    </xf>
    <xf numFmtId="49" fontId="51" fillId="0" borderId="13" xfId="0" applyNumberFormat="1" applyFont="1" applyBorder="1" applyAlignment="1">
      <alignment horizontal="center"/>
    </xf>
    <xf numFmtId="43" fontId="51" fillId="33" borderId="13" xfId="42" applyFont="1" applyFill="1" applyBorder="1" applyAlignment="1" quotePrefix="1">
      <alignment/>
    </xf>
    <xf numFmtId="0" fontId="57" fillId="0" borderId="13" xfId="0" applyNumberFormat="1" applyFont="1" applyBorder="1" applyAlignment="1" quotePrefix="1">
      <alignment horizontal="center"/>
    </xf>
    <xf numFmtId="164" fontId="57" fillId="0" borderId="13" xfId="0" applyNumberFormat="1" applyFont="1" applyBorder="1" applyAlignment="1" quotePrefix="1">
      <alignment horizontal="center"/>
    </xf>
    <xf numFmtId="0" fontId="58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11" xfId="0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11" xfId="0" applyFont="1" applyBorder="1" applyAlignment="1" quotePrefix="1">
      <alignment horizontal="center"/>
    </xf>
    <xf numFmtId="4" fontId="51" fillId="33" borderId="13" xfId="0" applyNumberFormat="1" applyFont="1" applyFill="1" applyBorder="1" applyAlignment="1" quotePrefix="1">
      <alignment horizontal="right"/>
    </xf>
    <xf numFmtId="43" fontId="51" fillId="0" borderId="13" xfId="42" applyFont="1" applyBorder="1" applyAlignment="1" quotePrefix="1">
      <alignment horizontal="right"/>
    </xf>
    <xf numFmtId="0" fontId="51" fillId="33" borderId="13" xfId="0" applyFont="1" applyFill="1" applyBorder="1" applyAlignment="1" quotePrefix="1">
      <alignment horizontal="center"/>
    </xf>
    <xf numFmtId="10" fontId="10" fillId="33" borderId="13" xfId="0" applyNumberFormat="1" applyFont="1" applyFill="1" applyBorder="1" applyAlignment="1" quotePrefix="1">
      <alignment horizontal="center"/>
    </xf>
    <xf numFmtId="0" fontId="59" fillId="19" borderId="11" xfId="0" applyFont="1" applyFill="1" applyBorder="1" applyAlignment="1">
      <alignment horizontal="center"/>
    </xf>
    <xf numFmtId="0" fontId="59" fillId="19" borderId="11" xfId="0" applyFont="1" applyFill="1" applyBorder="1" applyAlignment="1">
      <alignment/>
    </xf>
    <xf numFmtId="0" fontId="60" fillId="19" borderId="11" xfId="0" applyFont="1" applyFill="1" applyBorder="1" applyAlignment="1">
      <alignment horizontal="center"/>
    </xf>
    <xf numFmtId="0" fontId="59" fillId="19" borderId="12" xfId="0" applyFont="1" applyFill="1" applyBorder="1" applyAlignment="1">
      <alignment horizontal="center"/>
    </xf>
    <xf numFmtId="0" fontId="59" fillId="19" borderId="13" xfId="0" applyFont="1" applyFill="1" applyBorder="1" applyAlignment="1">
      <alignment horizontal="center"/>
    </xf>
    <xf numFmtId="0" fontId="60" fillId="19" borderId="13" xfId="0" applyFont="1" applyFill="1" applyBorder="1" applyAlignment="1">
      <alignment horizontal="center"/>
    </xf>
    <xf numFmtId="0" fontId="59" fillId="19" borderId="14" xfId="0" applyFont="1" applyFill="1" applyBorder="1" applyAlignment="1">
      <alignment horizontal="center"/>
    </xf>
    <xf numFmtId="0" fontId="59" fillId="19" borderId="15" xfId="0" applyFont="1" applyFill="1" applyBorder="1" applyAlignment="1">
      <alignment horizontal="center"/>
    </xf>
    <xf numFmtId="0" fontId="59" fillId="19" borderId="15" xfId="0" applyFont="1" applyFill="1" applyBorder="1" applyAlignment="1">
      <alignment/>
    </xf>
    <xf numFmtId="0" fontId="60" fillId="19" borderId="15" xfId="0" applyFont="1" applyFill="1" applyBorder="1" applyAlignment="1">
      <alignment horizontal="center"/>
    </xf>
    <xf numFmtId="0" fontId="59" fillId="19" borderId="16" xfId="0" applyFont="1" applyFill="1" applyBorder="1" applyAlignment="1">
      <alignment horizontal="center"/>
    </xf>
    <xf numFmtId="0" fontId="49" fillId="19" borderId="17" xfId="0" applyFont="1" applyFill="1" applyBorder="1" applyAlignment="1">
      <alignment/>
    </xf>
    <xf numFmtId="0" fontId="51" fillId="19" borderId="18" xfId="0" applyFont="1" applyFill="1" applyBorder="1" applyAlignment="1">
      <alignment/>
    </xf>
    <xf numFmtId="43" fontId="54" fillId="19" borderId="18" xfId="0" applyNumberFormat="1" applyFont="1" applyFill="1" applyBorder="1" applyAlignment="1">
      <alignment/>
    </xf>
    <xf numFmtId="0" fontId="61" fillId="19" borderId="11" xfId="0" applyFont="1" applyFill="1" applyBorder="1" applyAlignment="1">
      <alignment horizontal="center"/>
    </xf>
    <xf numFmtId="0" fontId="61" fillId="19" borderId="13" xfId="0" applyFont="1" applyFill="1" applyBorder="1" applyAlignment="1">
      <alignment horizontal="center"/>
    </xf>
    <xf numFmtId="0" fontId="61" fillId="19" borderId="15" xfId="0" applyFont="1" applyFill="1" applyBorder="1" applyAlignment="1">
      <alignment horizontal="center"/>
    </xf>
    <xf numFmtId="43" fontId="62" fillId="19" borderId="18" xfId="0" applyNumberFormat="1" applyFont="1" applyFill="1" applyBorder="1" applyAlignment="1">
      <alignment/>
    </xf>
    <xf numFmtId="0" fontId="0" fillId="19" borderId="18" xfId="0" applyFill="1" applyBorder="1" applyAlignment="1">
      <alignment/>
    </xf>
    <xf numFmtId="0" fontId="49" fillId="19" borderId="17" xfId="0" applyFont="1" applyFill="1" applyBorder="1" applyAlignment="1">
      <alignment horizontal="right"/>
    </xf>
    <xf numFmtId="43" fontId="49" fillId="19" borderId="18" xfId="0" applyNumberFormat="1" applyFont="1" applyFill="1" applyBorder="1" applyAlignment="1">
      <alignment/>
    </xf>
    <xf numFmtId="0" fontId="49" fillId="19" borderId="19" xfId="0" applyFont="1" applyFill="1" applyBorder="1" applyAlignment="1">
      <alignment/>
    </xf>
    <xf numFmtId="4" fontId="52" fillId="19" borderId="19" xfId="0" applyNumberFormat="1" applyFont="1" applyFill="1" applyBorder="1" applyAlignment="1">
      <alignment/>
    </xf>
    <xf numFmtId="0" fontId="0" fillId="19" borderId="19" xfId="0" applyFill="1" applyBorder="1" applyAlignment="1">
      <alignment horizontal="center"/>
    </xf>
    <xf numFmtId="0" fontId="49" fillId="19" borderId="19" xfId="0" applyFont="1" applyFill="1" applyBorder="1" applyAlignment="1">
      <alignment horizontal="right"/>
    </xf>
    <xf numFmtId="43" fontId="49" fillId="19" borderId="19" xfId="42" applyFont="1" applyFill="1" applyBorder="1" applyAlignment="1">
      <alignment/>
    </xf>
    <xf numFmtId="0" fontId="0" fillId="19" borderId="19" xfId="0" applyFill="1" applyBorder="1" applyAlignment="1">
      <alignment/>
    </xf>
    <xf numFmtId="0" fontId="0" fillId="19" borderId="20" xfId="0" applyFill="1" applyBorder="1" applyAlignment="1">
      <alignment/>
    </xf>
    <xf numFmtId="4" fontId="49" fillId="19" borderId="19" xfId="0" applyNumberFormat="1" applyFont="1" applyFill="1" applyBorder="1" applyAlignment="1">
      <alignment/>
    </xf>
    <xf numFmtId="0" fontId="43" fillId="0" borderId="11" xfId="0" applyFont="1" applyBorder="1" applyAlignment="1">
      <alignment/>
    </xf>
    <xf numFmtId="0" fontId="63" fillId="0" borderId="13" xfId="0" applyFont="1" applyBorder="1" applyAlignment="1">
      <alignment/>
    </xf>
    <xf numFmtId="0" fontId="64" fillId="33" borderId="13" xfId="0" applyFont="1" applyFill="1" applyBorder="1" applyAlignment="1">
      <alignment/>
    </xf>
    <xf numFmtId="0" fontId="43" fillId="0" borderId="13" xfId="0" applyFont="1" applyBorder="1" applyAlignment="1">
      <alignment/>
    </xf>
    <xf numFmtId="0" fontId="65" fillId="34" borderId="21" xfId="0" applyFont="1" applyFill="1" applyBorder="1" applyAlignment="1">
      <alignment/>
    </xf>
    <xf numFmtId="43" fontId="54" fillId="34" borderId="21" xfId="42" applyFont="1" applyFill="1" applyBorder="1" applyAlignment="1">
      <alignment/>
    </xf>
    <xf numFmtId="43" fontId="65" fillId="34" borderId="21" xfId="42" applyFont="1" applyFill="1" applyBorder="1" applyAlignment="1">
      <alignment/>
    </xf>
    <xf numFmtId="0" fontId="53" fillId="34" borderId="21" xfId="0" applyFont="1" applyFill="1" applyBorder="1" applyAlignment="1">
      <alignment/>
    </xf>
    <xf numFmtId="0" fontId="51" fillId="34" borderId="22" xfId="0" applyFont="1" applyFill="1" applyBorder="1" applyAlignment="1">
      <alignment/>
    </xf>
    <xf numFmtId="9" fontId="0" fillId="0" borderId="13" xfId="0" applyNumberFormat="1" applyBorder="1" applyAlignment="1">
      <alignment horizontal="center"/>
    </xf>
    <xf numFmtId="0" fontId="51" fillId="0" borderId="13" xfId="0" applyFont="1" applyBorder="1" applyAlignment="1" quotePrefix="1">
      <alignment horizontal="right"/>
    </xf>
    <xf numFmtId="0" fontId="51" fillId="0" borderId="13" xfId="0" applyFont="1" applyBorder="1" applyAlignment="1">
      <alignment horizontal="right"/>
    </xf>
    <xf numFmtId="4" fontId="0" fillId="0" borderId="13" xfId="0" applyNumberFormat="1" applyBorder="1" applyAlignment="1" quotePrefix="1">
      <alignment horizontal="right"/>
    </xf>
    <xf numFmtId="0" fontId="0" fillId="0" borderId="13" xfId="0" applyBorder="1" applyAlignment="1" quotePrefix="1">
      <alignment horizontal="right"/>
    </xf>
    <xf numFmtId="0" fontId="0" fillId="0" borderId="13" xfId="0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51" fillId="0" borderId="13" xfId="0" applyNumberFormat="1" applyFont="1" applyBorder="1" applyAlignment="1">
      <alignment horizontal="right"/>
    </xf>
    <xf numFmtId="9" fontId="57" fillId="0" borderId="11" xfId="0" applyNumberFormat="1" applyFont="1" applyBorder="1" applyAlignment="1">
      <alignment horizontal="center"/>
    </xf>
    <xf numFmtId="10" fontId="12" fillId="0" borderId="13" xfId="0" applyNumberFormat="1" applyFont="1" applyBorder="1" applyAlignment="1">
      <alignment horizontal="center"/>
    </xf>
    <xf numFmtId="0" fontId="57" fillId="0" borderId="11" xfId="0" applyFont="1" applyBorder="1" applyAlignment="1" quotePrefix="1">
      <alignment horizontal="right"/>
    </xf>
    <xf numFmtId="43" fontId="10" fillId="0" borderId="13" xfId="42" applyFont="1" applyBorder="1" applyAlignment="1" quotePrefix="1">
      <alignment horizontal="right"/>
    </xf>
    <xf numFmtId="4" fontId="12" fillId="0" borderId="13" xfId="0" applyNumberFormat="1" applyFont="1" applyBorder="1" applyAlignment="1" quotePrefix="1">
      <alignment horizontal="right"/>
    </xf>
    <xf numFmtId="4" fontId="12" fillId="0" borderId="13" xfId="0" applyNumberFormat="1" applyFont="1" applyBorder="1" applyAlignment="1">
      <alignment horizontal="right"/>
    </xf>
    <xf numFmtId="0" fontId="12" fillId="0" borderId="13" xfId="0" applyFont="1" applyBorder="1" applyAlignment="1" quotePrefix="1">
      <alignment horizontal="right"/>
    </xf>
    <xf numFmtId="0" fontId="12" fillId="0" borderId="13" xfId="0" applyFont="1" applyBorder="1" applyAlignment="1">
      <alignment horizontal="right"/>
    </xf>
    <xf numFmtId="43" fontId="12" fillId="0" borderId="13" xfId="42" applyFont="1" applyBorder="1" applyAlignment="1" quotePrefix="1">
      <alignment horizontal="right"/>
    </xf>
    <xf numFmtId="4" fontId="53" fillId="0" borderId="13" xfId="0" applyNumberFormat="1" applyFont="1" applyBorder="1" applyAlignment="1" quotePrefix="1">
      <alignment horizontal="right"/>
    </xf>
    <xf numFmtId="43" fontId="53" fillId="0" borderId="13" xfId="42" applyFont="1" applyBorder="1" applyAlignment="1">
      <alignment horizontal="right"/>
    </xf>
    <xf numFmtId="0" fontId="51" fillId="33" borderId="13" xfId="0" applyFont="1" applyFill="1" applyBorder="1" applyAlignment="1" quotePrefix="1">
      <alignment horizontal="right"/>
    </xf>
    <xf numFmtId="43" fontId="51" fillId="33" borderId="13" xfId="42" applyFont="1" applyFill="1" applyBorder="1" applyAlignment="1" quotePrefix="1">
      <alignment horizontal="right"/>
    </xf>
    <xf numFmtId="43" fontId="51" fillId="33" borderId="13" xfId="42" applyFont="1" applyFill="1" applyBorder="1" applyAlignment="1">
      <alignment horizontal="right"/>
    </xf>
    <xf numFmtId="0" fontId="51" fillId="33" borderId="14" xfId="0" applyFont="1" applyFill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4" fillId="33" borderId="14" xfId="0" applyFont="1" applyFill="1" applyBorder="1" applyAlignment="1">
      <alignment horizontal="center"/>
    </xf>
    <xf numFmtId="10" fontId="51" fillId="33" borderId="13" xfId="0" applyNumberFormat="1" applyFont="1" applyFill="1" applyBorder="1" applyAlignment="1">
      <alignment horizontal="center"/>
    </xf>
    <xf numFmtId="0" fontId="51" fillId="33" borderId="13" xfId="0" applyFont="1" applyFill="1" applyBorder="1" applyAlignment="1">
      <alignment horizontal="right"/>
    </xf>
    <xf numFmtId="43" fontId="53" fillId="33" borderId="13" xfId="42" applyFont="1" applyFill="1" applyBorder="1" applyAlignment="1" quotePrefix="1">
      <alignment horizontal="right"/>
    </xf>
    <xf numFmtId="43" fontId="10" fillId="33" borderId="13" xfId="42" applyFont="1" applyFill="1" applyBorder="1" applyAlignment="1">
      <alignment horizontal="right"/>
    </xf>
    <xf numFmtId="0" fontId="10" fillId="33" borderId="13" xfId="0" applyFont="1" applyFill="1" applyBorder="1" applyAlignment="1" quotePrefix="1">
      <alignment horizontal="right"/>
    </xf>
    <xf numFmtId="43" fontId="10" fillId="33" borderId="13" xfId="42" applyFont="1" applyFill="1" applyBorder="1" applyAlignment="1" quotePrefix="1">
      <alignment horizontal="right"/>
    </xf>
    <xf numFmtId="0" fontId="0" fillId="0" borderId="14" xfId="0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9" fillId="19" borderId="17" xfId="0" applyFont="1" applyFill="1" applyBorder="1" applyAlignment="1">
      <alignment horizontal="center"/>
    </xf>
    <xf numFmtId="0" fontId="59" fillId="19" borderId="23" xfId="0" applyFont="1" applyFill="1" applyBorder="1" applyAlignment="1">
      <alignment horizontal="center"/>
    </xf>
    <xf numFmtId="0" fontId="5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161925</xdr:colOff>
      <xdr:row>124</xdr:row>
      <xdr:rowOff>123825</xdr:rowOff>
    </xdr:from>
    <xdr:to>
      <xdr:col>8</xdr:col>
      <xdr:colOff>200025</xdr:colOff>
      <xdr:row>127</xdr:row>
      <xdr:rowOff>133350</xdr:rowOff>
    </xdr:to>
    <xdr:pic>
      <xdr:nvPicPr>
        <xdr:cNvPr id="1" name="Picture 1" descr="C:\Users\DILG\AppData\Local\Temp\Rar$DIa0.637\Mayor Ampar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23888700"/>
          <a:ext cx="19335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1152525</xdr:colOff>
      <xdr:row>124</xdr:row>
      <xdr:rowOff>66675</xdr:rowOff>
    </xdr:from>
    <xdr:to>
      <xdr:col>1</xdr:col>
      <xdr:colOff>285750</xdr:colOff>
      <xdr:row>126</xdr:row>
      <xdr:rowOff>219075</xdr:rowOff>
    </xdr:to>
    <xdr:pic>
      <xdr:nvPicPr>
        <xdr:cNvPr id="2" name="Picture 2" descr="C:\Users\DILG\Documents\Duero 2015\FDPP\E signature\CONCHITA MACAS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23831550"/>
          <a:ext cx="12382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685800</xdr:colOff>
      <xdr:row>124</xdr:row>
      <xdr:rowOff>66675</xdr:rowOff>
    </xdr:from>
    <xdr:to>
      <xdr:col>4</xdr:col>
      <xdr:colOff>133350</xdr:colOff>
      <xdr:row>126</xdr:row>
      <xdr:rowOff>38100</xdr:rowOff>
    </xdr:to>
    <xdr:pic>
      <xdr:nvPicPr>
        <xdr:cNvPr id="3" name="Picture 4" descr="C:\Users\DILG\Documents\nid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38600" y="2383155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8"/>
  <sheetViews>
    <sheetView tabSelected="1" zoomScalePageLayoutView="0" workbookViewId="0" topLeftCell="A1">
      <selection activeCell="A4" sqref="A4:I4"/>
    </sheetView>
  </sheetViews>
  <sheetFormatPr defaultColWidth="9.140625" defaultRowHeight="15"/>
  <cols>
    <col min="1" max="1" width="31.57421875" style="0" customWidth="1"/>
    <col min="2" max="2" width="18.7109375" style="0" customWidth="1"/>
    <col min="3" max="4" width="13.421875" style="0" customWidth="1"/>
    <col min="5" max="5" width="12.140625" style="0" customWidth="1"/>
    <col min="6" max="6" width="10.57421875" style="0" customWidth="1"/>
    <col min="7" max="7" width="17.28125" style="0" customWidth="1"/>
    <col min="8" max="8" width="11.140625" style="0" customWidth="1"/>
    <col min="9" max="9" width="15.421875" style="0" customWidth="1"/>
  </cols>
  <sheetData>
    <row r="1" ht="15">
      <c r="A1" t="s">
        <v>0</v>
      </c>
    </row>
    <row r="3" spans="1:9" ht="15.75">
      <c r="A3" s="121" t="s">
        <v>1</v>
      </c>
      <c r="B3" s="121"/>
      <c r="C3" s="121"/>
      <c r="D3" s="121"/>
      <c r="E3" s="121"/>
      <c r="F3" s="121"/>
      <c r="G3" s="121"/>
      <c r="H3" s="121"/>
      <c r="I3" s="121"/>
    </row>
    <row r="4" spans="1:9" ht="15.75">
      <c r="A4" s="121" t="s">
        <v>43</v>
      </c>
      <c r="B4" s="121"/>
      <c r="C4" s="121"/>
      <c r="D4" s="121"/>
      <c r="E4" s="121"/>
      <c r="F4" s="121"/>
      <c r="G4" s="121"/>
      <c r="H4" s="121"/>
      <c r="I4" s="121"/>
    </row>
    <row r="5" spans="1:3" ht="15">
      <c r="A5" t="s">
        <v>2</v>
      </c>
      <c r="B5" s="1" t="s">
        <v>3</v>
      </c>
      <c r="C5" s="2"/>
    </row>
    <row r="7" spans="1:9" ht="15.75">
      <c r="A7" s="48" t="s">
        <v>4</v>
      </c>
      <c r="B7" s="49"/>
      <c r="C7" s="48"/>
      <c r="D7" s="62"/>
      <c r="E7" s="48" t="s">
        <v>5</v>
      </c>
      <c r="F7" s="122" t="s">
        <v>6</v>
      </c>
      <c r="G7" s="123"/>
      <c r="H7" s="50" t="s">
        <v>7</v>
      </c>
      <c r="I7" s="51"/>
    </row>
    <row r="8" spans="1:9" ht="15.75">
      <c r="A8" s="52" t="s">
        <v>8</v>
      </c>
      <c r="B8" s="52" t="s">
        <v>9</v>
      </c>
      <c r="C8" s="52" t="s">
        <v>10</v>
      </c>
      <c r="D8" s="63" t="s">
        <v>11</v>
      </c>
      <c r="E8" s="52" t="s">
        <v>12</v>
      </c>
      <c r="F8" s="53" t="s">
        <v>13</v>
      </c>
      <c r="G8" s="52" t="s">
        <v>10</v>
      </c>
      <c r="H8" s="53" t="s">
        <v>14</v>
      </c>
      <c r="I8" s="54" t="s">
        <v>15</v>
      </c>
    </row>
    <row r="9" spans="1:9" ht="15.75">
      <c r="A9" s="55"/>
      <c r="B9" s="56"/>
      <c r="C9" s="55"/>
      <c r="D9" s="64"/>
      <c r="E9" s="55" t="s">
        <v>16</v>
      </c>
      <c r="F9" s="57" t="s">
        <v>12</v>
      </c>
      <c r="G9" s="55" t="s">
        <v>17</v>
      </c>
      <c r="H9" s="57" t="s">
        <v>18</v>
      </c>
      <c r="I9" s="58"/>
    </row>
    <row r="10" spans="1:9" ht="15">
      <c r="A10" s="77" t="s">
        <v>40</v>
      </c>
      <c r="B10" s="3"/>
      <c r="C10" s="3"/>
      <c r="D10" s="4"/>
      <c r="E10" s="4"/>
      <c r="F10" s="4"/>
      <c r="G10" s="3"/>
      <c r="H10" s="3"/>
      <c r="I10" s="5"/>
    </row>
    <row r="11" spans="1:9" s="39" customFormat="1" ht="11.25">
      <c r="A11" s="6" t="s">
        <v>41</v>
      </c>
      <c r="B11" s="6" t="s">
        <v>19</v>
      </c>
      <c r="C11" s="44" t="s">
        <v>42</v>
      </c>
      <c r="D11" s="7" t="s">
        <v>29</v>
      </c>
      <c r="E11" s="7" t="s">
        <v>30</v>
      </c>
      <c r="F11" s="13">
        <v>0.98</v>
      </c>
      <c r="G11" s="87" t="s">
        <v>44</v>
      </c>
      <c r="H11" s="8"/>
      <c r="I11" s="108" t="s">
        <v>35</v>
      </c>
    </row>
    <row r="12" spans="1:9" ht="15">
      <c r="A12" s="6"/>
      <c r="B12" s="6"/>
      <c r="C12" s="23"/>
      <c r="D12" s="7"/>
      <c r="E12" s="7"/>
      <c r="F12" s="7"/>
      <c r="G12" s="88"/>
      <c r="H12" s="8"/>
      <c r="I12" s="108"/>
    </row>
    <row r="13" spans="1:9" ht="15">
      <c r="A13" s="6"/>
      <c r="B13" s="6"/>
      <c r="C13" s="107"/>
      <c r="D13" s="7"/>
      <c r="E13" s="7"/>
      <c r="F13" s="7"/>
      <c r="G13" s="88"/>
      <c r="H13" s="8"/>
      <c r="I13" s="108"/>
    </row>
    <row r="14" spans="1:9" ht="15">
      <c r="A14" s="34" t="s">
        <v>31</v>
      </c>
      <c r="B14" s="6"/>
      <c r="C14" s="23"/>
      <c r="D14" s="7"/>
      <c r="E14" s="7"/>
      <c r="F14" s="7"/>
      <c r="G14" s="88"/>
      <c r="H14" s="8"/>
      <c r="I14" s="108"/>
    </row>
    <row r="15" spans="1:9" ht="15">
      <c r="A15" s="6" t="s">
        <v>66</v>
      </c>
      <c r="B15" s="6" t="s">
        <v>45</v>
      </c>
      <c r="C15" s="44" t="s">
        <v>46</v>
      </c>
      <c r="D15" s="35" t="s">
        <v>33</v>
      </c>
      <c r="E15" s="35" t="s">
        <v>34</v>
      </c>
      <c r="F15" s="86">
        <v>1</v>
      </c>
      <c r="G15" s="89" t="s">
        <v>47</v>
      </c>
      <c r="H15" s="11"/>
      <c r="I15" s="108" t="s">
        <v>35</v>
      </c>
    </row>
    <row r="16" spans="1:9" ht="15">
      <c r="A16" s="6" t="s">
        <v>48</v>
      </c>
      <c r="B16" s="6" t="s">
        <v>49</v>
      </c>
      <c r="C16" s="44" t="s">
        <v>46</v>
      </c>
      <c r="D16" s="24" t="s">
        <v>50</v>
      </c>
      <c r="E16" s="24" t="s">
        <v>51</v>
      </c>
      <c r="F16" s="86">
        <v>1</v>
      </c>
      <c r="G16" s="90" t="s">
        <v>52</v>
      </c>
      <c r="H16" s="11"/>
      <c r="I16" s="108" t="s">
        <v>35</v>
      </c>
    </row>
    <row r="17" spans="1:9" ht="15">
      <c r="A17" s="6" t="s">
        <v>32</v>
      </c>
      <c r="B17" s="6" t="s">
        <v>53</v>
      </c>
      <c r="C17" s="44" t="s">
        <v>46</v>
      </c>
      <c r="D17" s="24" t="s">
        <v>50</v>
      </c>
      <c r="E17" s="31" t="s">
        <v>54</v>
      </c>
      <c r="F17" s="86">
        <v>1</v>
      </c>
      <c r="G17" s="90" t="s">
        <v>55</v>
      </c>
      <c r="H17" s="11"/>
      <c r="I17" s="108" t="s">
        <v>35</v>
      </c>
    </row>
    <row r="18" spans="1:9" ht="15">
      <c r="A18" s="6" t="s">
        <v>37</v>
      </c>
      <c r="B18" s="6" t="s">
        <v>56</v>
      </c>
      <c r="C18" s="44" t="s">
        <v>46</v>
      </c>
      <c r="D18" s="31" t="s">
        <v>29</v>
      </c>
      <c r="E18" s="31" t="s">
        <v>30</v>
      </c>
      <c r="F18" s="12"/>
      <c r="G18" s="91"/>
      <c r="H18" s="11"/>
      <c r="I18" s="108" t="s">
        <v>57</v>
      </c>
    </row>
    <row r="19" spans="1:9" ht="15">
      <c r="A19" s="6" t="s">
        <v>58</v>
      </c>
      <c r="B19" s="6" t="s">
        <v>59</v>
      </c>
      <c r="C19" s="106" t="s">
        <v>46</v>
      </c>
      <c r="D19" s="37" t="s">
        <v>38</v>
      </c>
      <c r="E19" s="38" t="s">
        <v>60</v>
      </c>
      <c r="F19" s="86">
        <v>1</v>
      </c>
      <c r="G19" s="89" t="s">
        <v>61</v>
      </c>
      <c r="H19" s="11"/>
      <c r="I19" s="108" t="s">
        <v>35</v>
      </c>
    </row>
    <row r="20" spans="1:9" ht="15">
      <c r="A20" s="6" t="s">
        <v>36</v>
      </c>
      <c r="B20" s="6" t="s">
        <v>62</v>
      </c>
      <c r="C20" s="44" t="s">
        <v>46</v>
      </c>
      <c r="D20" s="31" t="s">
        <v>63</v>
      </c>
      <c r="E20" s="7" t="s">
        <v>54</v>
      </c>
      <c r="F20" s="86">
        <v>1</v>
      </c>
      <c r="G20" s="92">
        <v>144211.5</v>
      </c>
      <c r="H20" s="11"/>
      <c r="I20" s="108" t="s">
        <v>35</v>
      </c>
    </row>
    <row r="21" spans="1:9" ht="15">
      <c r="A21" s="6" t="s">
        <v>65</v>
      </c>
      <c r="B21" s="6"/>
      <c r="C21" s="23"/>
      <c r="D21" s="7"/>
      <c r="E21" s="7"/>
      <c r="F21" s="13"/>
      <c r="G21" s="93"/>
      <c r="H21" s="7"/>
      <c r="I21" s="108"/>
    </row>
    <row r="22" spans="1:9" ht="15">
      <c r="A22" s="27" t="s">
        <v>39</v>
      </c>
      <c r="B22" s="6" t="s">
        <v>64</v>
      </c>
      <c r="C22" s="44" t="s">
        <v>46</v>
      </c>
      <c r="D22" s="31" t="s">
        <v>63</v>
      </c>
      <c r="E22" s="31" t="s">
        <v>54</v>
      </c>
      <c r="F22" s="13">
        <v>1</v>
      </c>
      <c r="G22" s="93">
        <v>149587.59</v>
      </c>
      <c r="H22" s="7"/>
      <c r="I22" s="108" t="s">
        <v>35</v>
      </c>
    </row>
    <row r="23" spans="1:9" ht="15">
      <c r="A23" s="8" t="s">
        <v>36</v>
      </c>
      <c r="B23" s="6" t="s">
        <v>67</v>
      </c>
      <c r="C23" s="44" t="s">
        <v>46</v>
      </c>
      <c r="D23" s="31" t="s">
        <v>29</v>
      </c>
      <c r="E23" s="31" t="s">
        <v>30</v>
      </c>
      <c r="F23" s="13"/>
      <c r="G23" s="25"/>
      <c r="H23" s="7"/>
      <c r="I23" s="108" t="s">
        <v>57</v>
      </c>
    </row>
    <row r="24" spans="1:9" ht="15">
      <c r="A24" s="8" t="s">
        <v>36</v>
      </c>
      <c r="B24" s="6" t="s">
        <v>68</v>
      </c>
      <c r="C24" s="44" t="s">
        <v>46</v>
      </c>
      <c r="D24" s="31" t="s">
        <v>29</v>
      </c>
      <c r="E24" s="7" t="s">
        <v>30</v>
      </c>
      <c r="F24" s="13"/>
      <c r="G24" s="25"/>
      <c r="H24" s="7"/>
      <c r="I24" s="108" t="s">
        <v>57</v>
      </c>
    </row>
    <row r="25" spans="1:9" ht="15">
      <c r="A25" s="8" t="s">
        <v>36</v>
      </c>
      <c r="B25" s="8" t="s">
        <v>69</v>
      </c>
      <c r="C25" s="44" t="s">
        <v>46</v>
      </c>
      <c r="D25" s="31" t="s">
        <v>29</v>
      </c>
      <c r="E25" s="7" t="s">
        <v>30</v>
      </c>
      <c r="F25" s="13"/>
      <c r="G25" s="25"/>
      <c r="H25" s="7"/>
      <c r="I25" s="108" t="s">
        <v>57</v>
      </c>
    </row>
    <row r="26" spans="1:9" ht="15">
      <c r="A26" s="8" t="s">
        <v>70</v>
      </c>
      <c r="B26" s="8" t="s">
        <v>71</v>
      </c>
      <c r="C26" s="44" t="s">
        <v>46</v>
      </c>
      <c r="D26" s="7" t="s">
        <v>29</v>
      </c>
      <c r="E26" s="7" t="s">
        <v>30</v>
      </c>
      <c r="F26" s="7"/>
      <c r="G26" s="15"/>
      <c r="H26" s="8"/>
      <c r="I26" s="108" t="s">
        <v>57</v>
      </c>
    </row>
    <row r="27" spans="1:9" ht="15.75" thickBot="1">
      <c r="A27" s="69" t="s">
        <v>20</v>
      </c>
      <c r="B27" s="69"/>
      <c r="C27" s="70">
        <f>C11+C15+C16+C17+C18+C19+C20+C22+C23+C24+C25+C26</f>
        <v>3459635.5700000003</v>
      </c>
      <c r="D27" s="71"/>
      <c r="E27" s="71"/>
      <c r="F27" s="72" t="s">
        <v>21</v>
      </c>
      <c r="G27" s="76">
        <f>G11+G15+G16+G17+G19+G20+G22</f>
        <v>2632481.98</v>
      </c>
      <c r="H27" s="74"/>
      <c r="I27" s="75"/>
    </row>
    <row r="28" spans="1:9" ht="15">
      <c r="A28" s="16"/>
      <c r="B28" s="16"/>
      <c r="C28" s="17"/>
      <c r="D28" s="18"/>
      <c r="E28" s="18"/>
      <c r="F28" s="19"/>
      <c r="G28" s="20"/>
      <c r="H28" s="2"/>
      <c r="I28" s="2"/>
    </row>
    <row r="29" spans="1:9" ht="15">
      <c r="A29" s="16"/>
      <c r="B29" s="16"/>
      <c r="C29" s="17"/>
      <c r="D29" s="18"/>
      <c r="E29" s="18"/>
      <c r="F29" s="19"/>
      <c r="G29" s="20"/>
      <c r="H29" s="2"/>
      <c r="I29" s="2"/>
    </row>
    <row r="30" spans="1:9" ht="15">
      <c r="A30" s="16"/>
      <c r="B30" s="16"/>
      <c r="C30" s="17"/>
      <c r="D30" s="18"/>
      <c r="E30" s="18"/>
      <c r="F30" s="19"/>
      <c r="G30" s="20"/>
      <c r="H30" s="2"/>
      <c r="I30" s="2"/>
    </row>
    <row r="31" spans="1:9" ht="15">
      <c r="A31" s="16"/>
      <c r="B31" s="16"/>
      <c r="C31" s="17"/>
      <c r="D31" s="18"/>
      <c r="E31" s="18"/>
      <c r="F31" s="19"/>
      <c r="G31" s="20"/>
      <c r="H31" s="2"/>
      <c r="I31" s="2"/>
    </row>
    <row r="32" spans="1:9" ht="15">
      <c r="A32" s="16"/>
      <c r="B32" s="16"/>
      <c r="C32" s="17"/>
      <c r="D32" s="18"/>
      <c r="E32" s="18"/>
      <c r="F32" s="19"/>
      <c r="G32" s="20"/>
      <c r="H32" s="2"/>
      <c r="I32" s="2"/>
    </row>
    <row r="33" spans="1:9" ht="15">
      <c r="A33" s="16"/>
      <c r="B33" s="16"/>
      <c r="C33" s="17"/>
      <c r="D33" s="18"/>
      <c r="E33" s="18"/>
      <c r="F33" s="19"/>
      <c r="G33" s="20"/>
      <c r="H33" s="2"/>
      <c r="I33" s="2"/>
    </row>
    <row r="34" spans="1:9" ht="15">
      <c r="A34" s="16"/>
      <c r="B34" s="16"/>
      <c r="C34" s="17"/>
      <c r="D34" s="18"/>
      <c r="E34" s="18"/>
      <c r="F34" s="19"/>
      <c r="G34" s="20"/>
      <c r="H34" s="2"/>
      <c r="I34" s="2"/>
    </row>
    <row r="35" ht="15">
      <c r="A35" t="s">
        <v>0</v>
      </c>
    </row>
    <row r="37" spans="1:9" ht="15.75">
      <c r="A37" s="121" t="s">
        <v>1</v>
      </c>
      <c r="B37" s="121"/>
      <c r="C37" s="121"/>
      <c r="D37" s="121"/>
      <c r="E37" s="121"/>
      <c r="F37" s="121"/>
      <c r="G37" s="121"/>
      <c r="H37" s="121"/>
      <c r="I37" s="121"/>
    </row>
    <row r="38" spans="1:9" ht="15.75">
      <c r="A38" s="121" t="s">
        <v>43</v>
      </c>
      <c r="B38" s="121"/>
      <c r="C38" s="121"/>
      <c r="D38" s="121"/>
      <c r="E38" s="121"/>
      <c r="F38" s="121"/>
      <c r="G38" s="121"/>
      <c r="H38" s="121"/>
      <c r="I38" s="121"/>
    </row>
    <row r="39" spans="1:3" ht="15">
      <c r="A39" t="s">
        <v>2</v>
      </c>
      <c r="B39" s="1" t="s">
        <v>3</v>
      </c>
      <c r="C39" s="2"/>
    </row>
    <row r="41" spans="1:9" ht="15.75">
      <c r="A41" s="48" t="s">
        <v>4</v>
      </c>
      <c r="B41" s="49"/>
      <c r="C41" s="48"/>
      <c r="D41" s="62"/>
      <c r="E41" s="48" t="s">
        <v>5</v>
      </c>
      <c r="F41" s="122" t="s">
        <v>6</v>
      </c>
      <c r="G41" s="123"/>
      <c r="H41" s="50" t="s">
        <v>7</v>
      </c>
      <c r="I41" s="51"/>
    </row>
    <row r="42" spans="1:9" ht="15.75">
      <c r="A42" s="52" t="s">
        <v>8</v>
      </c>
      <c r="B42" s="52" t="s">
        <v>9</v>
      </c>
      <c r="C42" s="52" t="s">
        <v>10</v>
      </c>
      <c r="D42" s="63" t="s">
        <v>11</v>
      </c>
      <c r="E42" s="52" t="s">
        <v>12</v>
      </c>
      <c r="F42" s="53" t="s">
        <v>13</v>
      </c>
      <c r="G42" s="52" t="s">
        <v>10</v>
      </c>
      <c r="H42" s="53" t="s">
        <v>14</v>
      </c>
      <c r="I42" s="54" t="s">
        <v>15</v>
      </c>
    </row>
    <row r="43" spans="1:9" ht="15.75">
      <c r="A43" s="55"/>
      <c r="B43" s="56"/>
      <c r="C43" s="55"/>
      <c r="D43" s="64"/>
      <c r="E43" s="55" t="s">
        <v>16</v>
      </c>
      <c r="F43" s="57" t="s">
        <v>12</v>
      </c>
      <c r="G43" s="55" t="s">
        <v>17</v>
      </c>
      <c r="H43" s="57" t="s">
        <v>18</v>
      </c>
      <c r="I43" s="58"/>
    </row>
    <row r="44" spans="1:9" s="42" customFormat="1" ht="12">
      <c r="A44" s="40" t="s">
        <v>72</v>
      </c>
      <c r="B44" s="40" t="s">
        <v>73</v>
      </c>
      <c r="C44" s="96" t="s">
        <v>46</v>
      </c>
      <c r="D44" s="41" t="s">
        <v>63</v>
      </c>
      <c r="E44" s="43" t="s">
        <v>74</v>
      </c>
      <c r="F44" s="94">
        <v>1</v>
      </c>
      <c r="G44" s="96" t="s">
        <v>75</v>
      </c>
      <c r="H44" s="40"/>
      <c r="I44" s="109" t="s">
        <v>35</v>
      </c>
    </row>
    <row r="45" spans="1:9" ht="15">
      <c r="A45" s="6" t="s">
        <v>36</v>
      </c>
      <c r="B45" s="6" t="s">
        <v>76</v>
      </c>
      <c r="C45" s="105" t="s">
        <v>46</v>
      </c>
      <c r="D45" s="31" t="s">
        <v>29</v>
      </c>
      <c r="E45" s="31" t="s">
        <v>30</v>
      </c>
      <c r="F45" s="7"/>
      <c r="G45" s="88"/>
      <c r="H45" s="8"/>
      <c r="I45" s="110"/>
    </row>
    <row r="46" spans="1:9" ht="15">
      <c r="A46" s="6" t="s">
        <v>32</v>
      </c>
      <c r="B46" s="6" t="s">
        <v>77</v>
      </c>
      <c r="C46" s="106" t="s">
        <v>46</v>
      </c>
      <c r="D46" s="31" t="s">
        <v>78</v>
      </c>
      <c r="E46" s="31" t="s">
        <v>79</v>
      </c>
      <c r="F46" s="13">
        <v>1</v>
      </c>
      <c r="G46" s="87" t="s">
        <v>80</v>
      </c>
      <c r="H46" s="8"/>
      <c r="I46" s="108" t="s">
        <v>35</v>
      </c>
    </row>
    <row r="47" spans="1:9" ht="15">
      <c r="A47" s="6" t="s">
        <v>32</v>
      </c>
      <c r="B47" s="6" t="s">
        <v>81</v>
      </c>
      <c r="C47" s="106" t="s">
        <v>46</v>
      </c>
      <c r="D47" s="31" t="s">
        <v>33</v>
      </c>
      <c r="E47" s="31" t="s">
        <v>82</v>
      </c>
      <c r="F47" s="13">
        <v>1</v>
      </c>
      <c r="G47" s="87" t="s">
        <v>47</v>
      </c>
      <c r="H47" s="8"/>
      <c r="I47" s="108" t="s">
        <v>35</v>
      </c>
    </row>
    <row r="48" spans="1:9" ht="15">
      <c r="A48" s="8" t="s">
        <v>83</v>
      </c>
      <c r="B48" s="6" t="s">
        <v>84</v>
      </c>
      <c r="C48" s="106" t="s">
        <v>46</v>
      </c>
      <c r="D48" s="31" t="s">
        <v>85</v>
      </c>
      <c r="E48" s="31" t="s">
        <v>86</v>
      </c>
      <c r="F48" s="13">
        <v>1</v>
      </c>
      <c r="G48" s="87" t="s">
        <v>87</v>
      </c>
      <c r="H48" s="8"/>
      <c r="I48" s="108" t="s">
        <v>35</v>
      </c>
    </row>
    <row r="49" spans="1:9" ht="15">
      <c r="A49" s="8" t="s">
        <v>88</v>
      </c>
      <c r="B49" s="6" t="s">
        <v>89</v>
      </c>
      <c r="C49" s="44" t="s">
        <v>46</v>
      </c>
      <c r="D49" s="31" t="s">
        <v>63</v>
      </c>
      <c r="E49" s="31" t="s">
        <v>90</v>
      </c>
      <c r="F49" s="21">
        <v>1</v>
      </c>
      <c r="G49" s="97" t="s">
        <v>91</v>
      </c>
      <c r="H49" s="11"/>
      <c r="I49" s="108" t="s">
        <v>35</v>
      </c>
    </row>
    <row r="50" spans="1:9" ht="15">
      <c r="A50" s="6" t="s">
        <v>58</v>
      </c>
      <c r="B50" s="6" t="s">
        <v>92</v>
      </c>
      <c r="C50" s="106" t="s">
        <v>46</v>
      </c>
      <c r="D50" s="31" t="s">
        <v>93</v>
      </c>
      <c r="E50" s="31" t="s">
        <v>94</v>
      </c>
      <c r="F50" s="86">
        <v>1</v>
      </c>
      <c r="G50" s="98" t="s">
        <v>100</v>
      </c>
      <c r="H50" s="11"/>
      <c r="I50" s="108" t="s">
        <v>35</v>
      </c>
    </row>
    <row r="51" spans="1:9" ht="15">
      <c r="A51" s="6" t="s">
        <v>95</v>
      </c>
      <c r="B51" s="6" t="s">
        <v>96</v>
      </c>
      <c r="C51" s="106" t="s">
        <v>46</v>
      </c>
      <c r="D51" s="31" t="s">
        <v>38</v>
      </c>
      <c r="E51" s="31" t="s">
        <v>97</v>
      </c>
      <c r="F51" s="86">
        <v>1</v>
      </c>
      <c r="G51" s="99">
        <v>135000</v>
      </c>
      <c r="H51" s="11"/>
      <c r="I51" s="108" t="s">
        <v>35</v>
      </c>
    </row>
    <row r="52" spans="1:9" ht="15">
      <c r="A52" s="8" t="s">
        <v>32</v>
      </c>
      <c r="B52" s="8" t="s">
        <v>98</v>
      </c>
      <c r="C52" s="106" t="s">
        <v>46</v>
      </c>
      <c r="D52" s="31" t="s">
        <v>33</v>
      </c>
      <c r="E52" s="31" t="s">
        <v>99</v>
      </c>
      <c r="F52" s="86">
        <v>1</v>
      </c>
      <c r="G52" s="100" t="s">
        <v>47</v>
      </c>
      <c r="H52" s="11"/>
      <c r="I52" s="108" t="s">
        <v>35</v>
      </c>
    </row>
    <row r="53" spans="1:9" ht="15">
      <c r="A53" s="6" t="s">
        <v>101</v>
      </c>
      <c r="B53" s="6" t="s">
        <v>102</v>
      </c>
      <c r="C53" s="106" t="s">
        <v>46</v>
      </c>
      <c r="D53" s="7"/>
      <c r="E53" s="7" t="s">
        <v>30</v>
      </c>
      <c r="F53" s="12"/>
      <c r="G53" s="101"/>
      <c r="H53" s="11"/>
      <c r="I53" s="108" t="s">
        <v>57</v>
      </c>
    </row>
    <row r="54" spans="1:9" ht="15">
      <c r="A54" s="6" t="s">
        <v>103</v>
      </c>
      <c r="B54" s="6" t="s">
        <v>19</v>
      </c>
      <c r="C54" s="106" t="s">
        <v>104</v>
      </c>
      <c r="D54" s="7"/>
      <c r="E54" s="31" t="s">
        <v>30</v>
      </c>
      <c r="F54" s="95"/>
      <c r="G54" s="102" t="s">
        <v>105</v>
      </c>
      <c r="H54" s="11"/>
      <c r="I54" s="111" t="s">
        <v>57</v>
      </c>
    </row>
    <row r="55" spans="1:9" ht="15">
      <c r="A55" s="6" t="s">
        <v>106</v>
      </c>
      <c r="B55" s="6"/>
      <c r="C55" s="23"/>
      <c r="D55" s="24"/>
      <c r="E55" s="24"/>
      <c r="F55" s="13"/>
      <c r="G55" s="93"/>
      <c r="H55" s="7"/>
      <c r="I55" s="108"/>
    </row>
    <row r="56" spans="1:9" ht="15">
      <c r="A56" s="6" t="s">
        <v>107</v>
      </c>
      <c r="B56" s="6" t="s">
        <v>19</v>
      </c>
      <c r="C56" s="44" t="s">
        <v>108</v>
      </c>
      <c r="D56" s="7"/>
      <c r="E56" s="31" t="s">
        <v>30</v>
      </c>
      <c r="F56" s="13"/>
      <c r="G56" s="103" t="s">
        <v>108</v>
      </c>
      <c r="H56" s="7"/>
      <c r="I56" s="108" t="s">
        <v>35</v>
      </c>
    </row>
    <row r="57" spans="1:9" ht="15">
      <c r="A57" s="8" t="s">
        <v>109</v>
      </c>
      <c r="B57" s="8" t="s">
        <v>19</v>
      </c>
      <c r="C57" s="45" t="s">
        <v>110</v>
      </c>
      <c r="D57" s="24" t="s">
        <v>111</v>
      </c>
      <c r="E57" s="24" t="s">
        <v>112</v>
      </c>
      <c r="F57" s="13">
        <v>1</v>
      </c>
      <c r="G57" s="45" t="s">
        <v>113</v>
      </c>
      <c r="H57" s="7"/>
      <c r="I57" s="108" t="s">
        <v>35</v>
      </c>
    </row>
    <row r="58" spans="1:9" ht="15">
      <c r="A58" s="8"/>
      <c r="B58" s="8"/>
      <c r="C58" s="25"/>
      <c r="D58" s="7"/>
      <c r="E58" s="7"/>
      <c r="F58" s="13"/>
      <c r="G58" s="104"/>
      <c r="H58" s="7"/>
      <c r="I58" s="111"/>
    </row>
    <row r="59" spans="1:9" ht="15">
      <c r="A59" s="8"/>
      <c r="B59" s="8"/>
      <c r="C59" s="25"/>
      <c r="D59" s="7"/>
      <c r="E59" s="7"/>
      <c r="F59" s="13"/>
      <c r="G59" s="25"/>
      <c r="H59" s="7"/>
      <c r="I59" s="9"/>
    </row>
    <row r="60" spans="1:9" ht="15">
      <c r="A60" s="8"/>
      <c r="B60" s="8"/>
      <c r="C60" s="25"/>
      <c r="D60" s="7"/>
      <c r="E60" s="7"/>
      <c r="F60" s="7"/>
      <c r="G60" s="15"/>
      <c r="H60" s="8"/>
      <c r="I60" s="9"/>
    </row>
    <row r="61" spans="1:9" ht="15.75" thickBot="1">
      <c r="A61" s="69" t="s">
        <v>20</v>
      </c>
      <c r="B61" s="69"/>
      <c r="C61" s="70">
        <f>C44+C45+C46+C47+C48+C49+C50+C51+C52+C53+C54+C56+C57</f>
        <v>4300000</v>
      </c>
      <c r="D61" s="71"/>
      <c r="E61" s="71"/>
      <c r="F61" s="72" t="s">
        <v>21</v>
      </c>
      <c r="G61" s="73">
        <f>G44+G46+G47+G48+G49+G50+G51+G52+G54+G56+G57</f>
        <v>1898428.98</v>
      </c>
      <c r="H61" s="74"/>
      <c r="I61" s="75"/>
    </row>
    <row r="62" spans="1:9" ht="15">
      <c r="A62" s="16"/>
      <c r="B62" s="16"/>
      <c r="C62" s="17"/>
      <c r="D62" s="18"/>
      <c r="E62" s="18"/>
      <c r="F62" s="19"/>
      <c r="G62" s="20"/>
      <c r="H62" s="2"/>
      <c r="I62" s="2"/>
    </row>
    <row r="63" spans="1:9" ht="15">
      <c r="A63" s="16"/>
      <c r="B63" s="16"/>
      <c r="C63" s="17"/>
      <c r="D63" s="18"/>
      <c r="E63" s="18"/>
      <c r="F63" s="19"/>
      <c r="G63" s="20"/>
      <c r="H63" s="2"/>
      <c r="I63" s="2"/>
    </row>
    <row r="64" spans="1:9" ht="15">
      <c r="A64" s="16"/>
      <c r="B64" s="16"/>
      <c r="C64" s="17"/>
      <c r="D64" s="18"/>
      <c r="E64" s="18"/>
      <c r="F64" s="19"/>
      <c r="G64" s="20"/>
      <c r="H64" s="2"/>
      <c r="I64" s="2"/>
    </row>
    <row r="65" spans="1:9" ht="15">
      <c r="A65" s="16"/>
      <c r="B65" s="16"/>
      <c r="C65" s="17"/>
      <c r="D65" s="18"/>
      <c r="E65" s="18"/>
      <c r="F65" s="19"/>
      <c r="G65" s="20"/>
      <c r="H65" s="2"/>
      <c r="I65" s="2"/>
    </row>
    <row r="66" spans="1:9" ht="15">
      <c r="A66" s="16"/>
      <c r="B66" s="16"/>
      <c r="C66" s="17"/>
      <c r="D66" s="18"/>
      <c r="E66" s="18"/>
      <c r="F66" s="19"/>
      <c r="G66" s="20"/>
      <c r="H66" s="2"/>
      <c r="I66" s="2"/>
    </row>
    <row r="67" spans="1:9" ht="15">
      <c r="A67" s="16"/>
      <c r="B67" s="16"/>
      <c r="C67" s="17"/>
      <c r="D67" s="18"/>
      <c r="E67" s="18"/>
      <c r="F67" s="19"/>
      <c r="G67" s="20"/>
      <c r="H67" s="2"/>
      <c r="I67" s="2"/>
    </row>
    <row r="68" spans="1:9" ht="15">
      <c r="A68" s="16"/>
      <c r="B68" s="16"/>
      <c r="C68" s="17"/>
      <c r="D68" s="18"/>
      <c r="E68" s="18"/>
      <c r="F68" s="19"/>
      <c r="G68" s="20"/>
      <c r="H68" s="2"/>
      <c r="I68" s="2"/>
    </row>
    <row r="69" spans="1:9" ht="15">
      <c r="A69" s="16"/>
      <c r="B69" s="16"/>
      <c r="C69" s="17"/>
      <c r="D69" s="18"/>
      <c r="E69" s="18"/>
      <c r="F69" s="19"/>
      <c r="G69" s="20"/>
      <c r="H69" s="2"/>
      <c r="I69" s="2"/>
    </row>
    <row r="70" spans="1:9" ht="15">
      <c r="A70" s="16"/>
      <c r="B70" s="16"/>
      <c r="C70" s="17"/>
      <c r="D70" s="18"/>
      <c r="E70" s="18"/>
      <c r="F70" s="19"/>
      <c r="G70" s="20"/>
      <c r="H70" s="2"/>
      <c r="I70" s="2"/>
    </row>
    <row r="71" ht="15">
      <c r="A71" t="s">
        <v>0</v>
      </c>
    </row>
    <row r="73" spans="1:9" ht="15.75">
      <c r="A73" s="121" t="s">
        <v>1</v>
      </c>
      <c r="B73" s="121"/>
      <c r="C73" s="121"/>
      <c r="D73" s="121"/>
      <c r="E73" s="121"/>
      <c r="F73" s="121"/>
      <c r="G73" s="121"/>
      <c r="H73" s="121"/>
      <c r="I73" s="121"/>
    </row>
    <row r="74" spans="1:9" ht="15.75">
      <c r="A74" s="121" t="s">
        <v>43</v>
      </c>
      <c r="B74" s="121"/>
      <c r="C74" s="121"/>
      <c r="D74" s="121"/>
      <c r="E74" s="121"/>
      <c r="F74" s="121"/>
      <c r="G74" s="121"/>
      <c r="H74" s="121"/>
      <c r="I74" s="121"/>
    </row>
    <row r="75" spans="1:3" ht="15">
      <c r="A75" t="s">
        <v>2</v>
      </c>
      <c r="B75" s="1" t="s">
        <v>3</v>
      </c>
      <c r="C75" s="2"/>
    </row>
    <row r="77" spans="1:9" ht="15.75">
      <c r="A77" s="48" t="s">
        <v>4</v>
      </c>
      <c r="B77" s="49"/>
      <c r="C77" s="48"/>
      <c r="D77" s="62"/>
      <c r="E77" s="48" t="s">
        <v>5</v>
      </c>
      <c r="F77" s="122" t="s">
        <v>6</v>
      </c>
      <c r="G77" s="123"/>
      <c r="H77" s="50" t="s">
        <v>7</v>
      </c>
      <c r="I77" s="51"/>
    </row>
    <row r="78" spans="1:9" ht="15.75">
      <c r="A78" s="52" t="s">
        <v>8</v>
      </c>
      <c r="B78" s="52" t="s">
        <v>9</v>
      </c>
      <c r="C78" s="52" t="s">
        <v>10</v>
      </c>
      <c r="D78" s="63" t="s">
        <v>11</v>
      </c>
      <c r="E78" s="52" t="s">
        <v>12</v>
      </c>
      <c r="F78" s="53" t="s">
        <v>13</v>
      </c>
      <c r="G78" s="52" t="s">
        <v>10</v>
      </c>
      <c r="H78" s="53" t="s">
        <v>14</v>
      </c>
      <c r="I78" s="54" t="s">
        <v>15</v>
      </c>
    </row>
    <row r="79" spans="1:9" ht="15.75">
      <c r="A79" s="55"/>
      <c r="B79" s="56"/>
      <c r="C79" s="55"/>
      <c r="D79" s="64"/>
      <c r="E79" s="55" t="s">
        <v>16</v>
      </c>
      <c r="F79" s="57" t="s">
        <v>12</v>
      </c>
      <c r="G79" s="55" t="s">
        <v>17</v>
      </c>
      <c r="H79" s="57" t="s">
        <v>18</v>
      </c>
      <c r="I79" s="58"/>
    </row>
    <row r="80" spans="1:9" ht="15">
      <c r="A80" s="78" t="s">
        <v>114</v>
      </c>
      <c r="B80" s="11"/>
      <c r="C80" s="11"/>
      <c r="D80" s="12"/>
      <c r="E80" s="12"/>
      <c r="F80" s="11"/>
      <c r="G80" s="91"/>
      <c r="H80" s="11"/>
      <c r="I80" s="118"/>
    </row>
    <row r="81" spans="1:9" ht="15">
      <c r="A81" s="6" t="s">
        <v>115</v>
      </c>
      <c r="B81" s="6" t="s">
        <v>19</v>
      </c>
      <c r="C81" s="106" t="s">
        <v>116</v>
      </c>
      <c r="D81" s="46" t="s">
        <v>29</v>
      </c>
      <c r="E81" s="46" t="s">
        <v>30</v>
      </c>
      <c r="F81" s="28">
        <v>0.55</v>
      </c>
      <c r="G81" s="105" t="s">
        <v>117</v>
      </c>
      <c r="H81" s="6"/>
      <c r="I81" s="108" t="s">
        <v>57</v>
      </c>
    </row>
    <row r="82" spans="1:9" ht="15">
      <c r="A82" s="6" t="s">
        <v>118</v>
      </c>
      <c r="B82" s="6"/>
      <c r="C82" s="107"/>
      <c r="D82" s="7"/>
      <c r="E82" s="7"/>
      <c r="F82" s="27"/>
      <c r="G82" s="113"/>
      <c r="H82" s="6"/>
      <c r="I82" s="108"/>
    </row>
    <row r="83" spans="1:9" ht="15">
      <c r="A83" s="6" t="s">
        <v>119</v>
      </c>
      <c r="B83" s="6" t="s">
        <v>19</v>
      </c>
      <c r="C83" s="106" t="s">
        <v>110</v>
      </c>
      <c r="D83" s="31" t="s">
        <v>29</v>
      </c>
      <c r="E83" s="31" t="s">
        <v>30</v>
      </c>
      <c r="F83" s="28">
        <v>0.91</v>
      </c>
      <c r="G83" s="105" t="s">
        <v>120</v>
      </c>
      <c r="H83" s="6"/>
      <c r="I83" s="108" t="s">
        <v>57</v>
      </c>
    </row>
    <row r="84" spans="1:9" ht="15">
      <c r="A84" s="6" t="s">
        <v>121</v>
      </c>
      <c r="B84" s="6" t="s">
        <v>19</v>
      </c>
      <c r="C84" s="106" t="s">
        <v>46</v>
      </c>
      <c r="D84" s="7" t="s">
        <v>29</v>
      </c>
      <c r="E84" s="7" t="s">
        <v>30</v>
      </c>
      <c r="F84" s="28">
        <v>0.97</v>
      </c>
      <c r="G84" s="105" t="s">
        <v>122</v>
      </c>
      <c r="H84" s="6"/>
      <c r="I84" s="108" t="s">
        <v>35</v>
      </c>
    </row>
    <row r="85" spans="1:9" ht="15">
      <c r="A85" s="6" t="s">
        <v>123</v>
      </c>
      <c r="B85" s="6" t="s">
        <v>19</v>
      </c>
      <c r="C85" s="106" t="s">
        <v>46</v>
      </c>
      <c r="D85" s="7" t="s">
        <v>29</v>
      </c>
      <c r="E85" s="7" t="s">
        <v>30</v>
      </c>
      <c r="F85" s="112">
        <v>0.8559</v>
      </c>
      <c r="G85" s="23">
        <v>128391.05</v>
      </c>
      <c r="H85" s="6"/>
      <c r="I85" s="108" t="s">
        <v>57</v>
      </c>
    </row>
    <row r="86" spans="1:9" ht="15">
      <c r="A86" s="6" t="s">
        <v>124</v>
      </c>
      <c r="B86" s="6" t="s">
        <v>19</v>
      </c>
      <c r="C86" s="106" t="s">
        <v>108</v>
      </c>
      <c r="D86" s="7"/>
      <c r="E86" s="7"/>
      <c r="F86" s="27"/>
      <c r="G86" s="113"/>
      <c r="H86" s="6"/>
      <c r="I86" s="108" t="s">
        <v>125</v>
      </c>
    </row>
    <row r="87" spans="1:9" ht="15">
      <c r="A87" s="6" t="s">
        <v>126</v>
      </c>
      <c r="B87" s="6"/>
      <c r="C87" s="107"/>
      <c r="D87" s="7"/>
      <c r="E87" s="7"/>
      <c r="F87" s="27"/>
      <c r="G87" s="113"/>
      <c r="H87" s="6"/>
      <c r="I87" s="108"/>
    </row>
    <row r="88" spans="1:9" ht="15">
      <c r="A88" s="6" t="s">
        <v>127</v>
      </c>
      <c r="B88" s="6" t="s">
        <v>19</v>
      </c>
      <c r="C88" s="106" t="s">
        <v>128</v>
      </c>
      <c r="D88" s="31" t="s">
        <v>129</v>
      </c>
      <c r="E88" s="31" t="s">
        <v>130</v>
      </c>
      <c r="F88" s="28">
        <v>1</v>
      </c>
      <c r="G88" s="114" t="s">
        <v>131</v>
      </c>
      <c r="H88" s="6"/>
      <c r="I88" s="111" t="s">
        <v>35</v>
      </c>
    </row>
    <row r="89" spans="1:9" ht="15">
      <c r="A89" s="79" t="s">
        <v>132</v>
      </c>
      <c r="B89" s="6"/>
      <c r="C89" s="107"/>
      <c r="D89" s="7"/>
      <c r="E89" s="7"/>
      <c r="F89" s="29"/>
      <c r="G89" s="115"/>
      <c r="H89" s="6"/>
      <c r="I89" s="108"/>
    </row>
    <row r="90" spans="1:9" ht="15">
      <c r="A90" s="6" t="s">
        <v>133</v>
      </c>
      <c r="B90" s="6" t="s">
        <v>19</v>
      </c>
      <c r="C90" s="106" t="s">
        <v>110</v>
      </c>
      <c r="D90" s="31" t="s">
        <v>134</v>
      </c>
      <c r="E90" s="31" t="s">
        <v>135</v>
      </c>
      <c r="F90" s="29">
        <v>1</v>
      </c>
      <c r="G90" s="116" t="s">
        <v>136</v>
      </c>
      <c r="H90" s="6"/>
      <c r="I90" s="108" t="s">
        <v>35</v>
      </c>
    </row>
    <row r="91" spans="1:9" ht="15">
      <c r="A91" s="6" t="s">
        <v>137</v>
      </c>
      <c r="B91" s="6"/>
      <c r="C91" s="107"/>
      <c r="D91" s="7"/>
      <c r="E91" s="7"/>
      <c r="F91" s="29"/>
      <c r="G91" s="115"/>
      <c r="H91" s="6"/>
      <c r="I91" s="111"/>
    </row>
    <row r="92" spans="1:9" ht="15">
      <c r="A92" s="6" t="s">
        <v>138</v>
      </c>
      <c r="B92" s="6" t="s">
        <v>19</v>
      </c>
      <c r="C92" s="106" t="s">
        <v>139</v>
      </c>
      <c r="D92" s="31" t="s">
        <v>134</v>
      </c>
      <c r="E92" s="31" t="s">
        <v>140</v>
      </c>
      <c r="F92" s="47" t="s">
        <v>145</v>
      </c>
      <c r="G92" s="117" t="s">
        <v>141</v>
      </c>
      <c r="H92" s="6"/>
      <c r="I92" s="108" t="s">
        <v>35</v>
      </c>
    </row>
    <row r="93" spans="1:9" ht="15">
      <c r="A93" s="6" t="s">
        <v>142</v>
      </c>
      <c r="B93" s="6"/>
      <c r="C93" s="107"/>
      <c r="D93" s="7"/>
      <c r="E93" s="7"/>
      <c r="F93" s="27"/>
      <c r="G93" s="113"/>
      <c r="H93" s="6"/>
      <c r="I93" s="108"/>
    </row>
    <row r="94" spans="1:9" ht="15">
      <c r="A94" s="6" t="s">
        <v>143</v>
      </c>
      <c r="B94" s="6" t="s">
        <v>19</v>
      </c>
      <c r="C94" s="106" t="s">
        <v>46</v>
      </c>
      <c r="D94" s="31" t="s">
        <v>134</v>
      </c>
      <c r="E94" s="31" t="s">
        <v>144</v>
      </c>
      <c r="F94" s="28">
        <v>1</v>
      </c>
      <c r="G94" s="105" t="s">
        <v>146</v>
      </c>
      <c r="H94" s="6"/>
      <c r="I94" s="108" t="s">
        <v>35</v>
      </c>
    </row>
    <row r="95" spans="1:9" ht="15">
      <c r="A95" s="6" t="s">
        <v>147</v>
      </c>
      <c r="B95" s="6"/>
      <c r="C95" s="107"/>
      <c r="D95" s="7"/>
      <c r="E95" s="7"/>
      <c r="F95" s="27"/>
      <c r="G95" s="107"/>
      <c r="H95" s="6"/>
      <c r="I95" s="108"/>
    </row>
    <row r="96" spans="1:9" ht="15">
      <c r="A96" s="6" t="s">
        <v>148</v>
      </c>
      <c r="B96" s="6"/>
      <c r="C96" s="107"/>
      <c r="D96" s="27"/>
      <c r="E96" s="27"/>
      <c r="F96" s="27"/>
      <c r="G96" s="107"/>
      <c r="H96" s="6"/>
      <c r="I96" s="108"/>
    </row>
    <row r="97" spans="1:9" ht="15">
      <c r="A97" s="8" t="s">
        <v>149</v>
      </c>
      <c r="B97" s="8" t="s">
        <v>19</v>
      </c>
      <c r="C97" s="45" t="s">
        <v>150</v>
      </c>
      <c r="D97" s="7"/>
      <c r="E97" s="7"/>
      <c r="F97" s="7"/>
      <c r="G97" s="25"/>
      <c r="H97" s="8"/>
      <c r="I97" s="108" t="s">
        <v>151</v>
      </c>
    </row>
    <row r="98" spans="1:9" ht="15">
      <c r="A98" s="8"/>
      <c r="B98" s="8"/>
      <c r="C98" s="14"/>
      <c r="D98" s="7"/>
      <c r="E98" s="7"/>
      <c r="F98" s="13"/>
      <c r="G98" s="14"/>
      <c r="H98" s="7"/>
      <c r="I98" s="108" t="s">
        <v>152</v>
      </c>
    </row>
    <row r="99" spans="1:9" ht="15">
      <c r="A99" s="8"/>
      <c r="B99" s="8"/>
      <c r="C99" s="14"/>
      <c r="D99" s="7"/>
      <c r="E99" s="7"/>
      <c r="F99" s="31"/>
      <c r="G99" s="14"/>
      <c r="H99" s="7"/>
      <c r="I99" s="108" t="s">
        <v>153</v>
      </c>
    </row>
    <row r="100" spans="1:9" ht="15">
      <c r="A100" s="59" t="s">
        <v>20</v>
      </c>
      <c r="B100" s="59"/>
      <c r="C100" s="65">
        <f>C81+C83+C84+C85+C86+C88+C90+C92+C94+C97</f>
        <v>4867604.43</v>
      </c>
      <c r="D100" s="66"/>
      <c r="E100" s="66"/>
      <c r="F100" s="67"/>
      <c r="G100" s="68">
        <f>G81+G83+G84+G85+G88+G90+G92+G94</f>
        <v>2363878.2199999997</v>
      </c>
      <c r="H100" s="66"/>
      <c r="I100" s="66"/>
    </row>
    <row r="101" spans="1:9" ht="1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5">
      <c r="A103" s="2"/>
      <c r="B103" s="2"/>
      <c r="C103" s="2"/>
      <c r="D103" s="2"/>
      <c r="E103" s="2"/>
      <c r="F103" s="2"/>
      <c r="G103" s="2"/>
      <c r="H103" s="2"/>
      <c r="I103" s="2"/>
    </row>
    <row r="104" ht="15">
      <c r="A104" t="s">
        <v>0</v>
      </c>
    </row>
    <row r="106" spans="1:9" ht="15.75">
      <c r="A106" s="121" t="s">
        <v>1</v>
      </c>
      <c r="B106" s="121"/>
      <c r="C106" s="121"/>
      <c r="D106" s="121"/>
      <c r="E106" s="121"/>
      <c r="F106" s="121"/>
      <c r="G106" s="121"/>
      <c r="H106" s="121"/>
      <c r="I106" s="121"/>
    </row>
    <row r="107" spans="1:9" ht="15.75">
      <c r="A107" s="121" t="s">
        <v>43</v>
      </c>
      <c r="B107" s="121"/>
      <c r="C107" s="121"/>
      <c r="D107" s="121"/>
      <c r="E107" s="121"/>
      <c r="F107" s="121"/>
      <c r="G107" s="121"/>
      <c r="H107" s="121"/>
      <c r="I107" s="121"/>
    </row>
    <row r="108" spans="1:3" ht="15">
      <c r="A108" t="s">
        <v>2</v>
      </c>
      <c r="B108" s="1" t="s">
        <v>3</v>
      </c>
      <c r="C108" s="2"/>
    </row>
    <row r="110" spans="1:9" ht="15.75">
      <c r="A110" s="48" t="s">
        <v>4</v>
      </c>
      <c r="B110" s="49"/>
      <c r="C110" s="48"/>
      <c r="D110" s="48"/>
      <c r="E110" s="48" t="s">
        <v>5</v>
      </c>
      <c r="F110" s="122" t="s">
        <v>6</v>
      </c>
      <c r="G110" s="123"/>
      <c r="H110" s="50" t="s">
        <v>7</v>
      </c>
      <c r="I110" s="51"/>
    </row>
    <row r="111" spans="1:9" ht="15.75">
      <c r="A111" s="52" t="s">
        <v>8</v>
      </c>
      <c r="B111" s="52" t="s">
        <v>9</v>
      </c>
      <c r="C111" s="52" t="s">
        <v>10</v>
      </c>
      <c r="D111" s="52" t="s">
        <v>11</v>
      </c>
      <c r="E111" s="52" t="s">
        <v>12</v>
      </c>
      <c r="F111" s="53" t="s">
        <v>13</v>
      </c>
      <c r="G111" s="52" t="s">
        <v>10</v>
      </c>
      <c r="H111" s="53" t="s">
        <v>14</v>
      </c>
      <c r="I111" s="54" t="s">
        <v>15</v>
      </c>
    </row>
    <row r="112" spans="1:9" ht="15.75">
      <c r="A112" s="55"/>
      <c r="B112" s="56"/>
      <c r="C112" s="55"/>
      <c r="D112" s="55"/>
      <c r="E112" s="55" t="s">
        <v>16</v>
      </c>
      <c r="F112" s="57" t="s">
        <v>12</v>
      </c>
      <c r="G112" s="55" t="s">
        <v>17</v>
      </c>
      <c r="H112" s="57" t="s">
        <v>18</v>
      </c>
      <c r="I112" s="58"/>
    </row>
    <row r="113" spans="1:9" ht="15">
      <c r="A113" s="80" t="s">
        <v>154</v>
      </c>
      <c r="B113" s="11"/>
      <c r="C113" s="11"/>
      <c r="D113" s="12"/>
      <c r="E113" s="12"/>
      <c r="F113" s="12"/>
      <c r="G113" s="11"/>
      <c r="H113" s="11"/>
      <c r="I113" s="26"/>
    </row>
    <row r="114" spans="1:9" ht="15">
      <c r="A114" s="6" t="s">
        <v>155</v>
      </c>
      <c r="B114" s="6" t="s">
        <v>19</v>
      </c>
      <c r="C114" s="36" t="s">
        <v>108</v>
      </c>
      <c r="D114" s="46" t="s">
        <v>134</v>
      </c>
      <c r="E114" s="46" t="s">
        <v>156</v>
      </c>
      <c r="F114" s="29">
        <v>1</v>
      </c>
      <c r="G114" s="30">
        <v>499912.34</v>
      </c>
      <c r="H114" s="6"/>
      <c r="I114" s="22" t="s">
        <v>35</v>
      </c>
    </row>
    <row r="115" spans="1:9" ht="15">
      <c r="A115" s="6" t="s">
        <v>157</v>
      </c>
      <c r="B115" s="6" t="s">
        <v>19</v>
      </c>
      <c r="C115" s="36" t="s">
        <v>158</v>
      </c>
      <c r="D115" s="46" t="s">
        <v>54</v>
      </c>
      <c r="E115" s="46" t="s">
        <v>130</v>
      </c>
      <c r="F115" s="28">
        <v>0.5</v>
      </c>
      <c r="G115" s="10">
        <v>95855.65</v>
      </c>
      <c r="H115" s="6"/>
      <c r="I115" s="9" t="s">
        <v>57</v>
      </c>
    </row>
    <row r="116" spans="1:9" ht="15">
      <c r="A116" s="6"/>
      <c r="B116" s="6"/>
      <c r="C116" s="10"/>
      <c r="D116" s="27"/>
      <c r="E116" s="27"/>
      <c r="F116" s="27"/>
      <c r="G116" s="10"/>
      <c r="H116" s="6"/>
      <c r="I116" s="9"/>
    </row>
    <row r="117" spans="1:9" ht="15">
      <c r="A117" s="6"/>
      <c r="B117" s="6"/>
      <c r="C117" s="10"/>
      <c r="D117" s="6"/>
      <c r="E117" s="6"/>
      <c r="F117" s="6"/>
      <c r="G117" s="10"/>
      <c r="H117" s="6"/>
      <c r="I117" s="9"/>
    </row>
    <row r="118" spans="1:9" ht="15">
      <c r="A118" s="6"/>
      <c r="B118" s="6"/>
      <c r="C118" s="10"/>
      <c r="D118" s="27"/>
      <c r="E118" s="27"/>
      <c r="F118" s="28"/>
      <c r="G118" s="10"/>
      <c r="H118" s="6"/>
      <c r="I118" s="9"/>
    </row>
    <row r="119" spans="1:9" ht="15">
      <c r="A119" s="59" t="s">
        <v>20</v>
      </c>
      <c r="B119" s="60"/>
      <c r="C119" s="61">
        <f>C114+C115</f>
        <v>700000</v>
      </c>
      <c r="D119" s="60"/>
      <c r="E119" s="60"/>
      <c r="F119" s="60"/>
      <c r="G119" s="61">
        <f>G114+G115</f>
        <v>595767.99</v>
      </c>
      <c r="H119" s="60"/>
      <c r="I119" s="60"/>
    </row>
    <row r="120" spans="1:9" ht="15.75" thickBot="1">
      <c r="A120" s="81" t="s">
        <v>22</v>
      </c>
      <c r="B120" s="81"/>
      <c r="C120" s="82">
        <f>C119+C100+C61+C27</f>
        <v>13327240</v>
      </c>
      <c r="D120" s="81"/>
      <c r="E120" s="81"/>
      <c r="F120" s="81"/>
      <c r="G120" s="83">
        <f>G119+G100+G61+G27</f>
        <v>7490557.17</v>
      </c>
      <c r="H120" s="84"/>
      <c r="I120" s="85"/>
    </row>
    <row r="121" ht="15.75" thickTop="1"/>
    <row r="122" ht="15">
      <c r="A122" t="s">
        <v>23</v>
      </c>
    </row>
    <row r="123" ht="15">
      <c r="A123" t="s">
        <v>24</v>
      </c>
    </row>
    <row r="127" spans="1:8" ht="18.75">
      <c r="A127" s="119" t="s">
        <v>25</v>
      </c>
      <c r="B127" s="119"/>
      <c r="C127" s="119" t="s">
        <v>159</v>
      </c>
      <c r="D127" s="119"/>
      <c r="E127" s="119"/>
      <c r="F127" s="32"/>
      <c r="G127" s="119" t="s">
        <v>26</v>
      </c>
      <c r="H127" s="119"/>
    </row>
    <row r="128" spans="1:8" ht="15">
      <c r="A128" s="120" t="s">
        <v>27</v>
      </c>
      <c r="B128" s="120"/>
      <c r="C128" s="124" t="s">
        <v>160</v>
      </c>
      <c r="D128" s="124"/>
      <c r="E128" s="124"/>
      <c r="F128" s="33"/>
      <c r="G128" s="120" t="s">
        <v>28</v>
      </c>
      <c r="H128" s="120"/>
    </row>
  </sheetData>
  <sheetProtection/>
  <mergeCells count="18">
    <mergeCell ref="F41:G41"/>
    <mergeCell ref="A3:I3"/>
    <mergeCell ref="A4:I4"/>
    <mergeCell ref="F7:G7"/>
    <mergeCell ref="A37:I37"/>
    <mergeCell ref="A38:I38"/>
    <mergeCell ref="A127:B127"/>
    <mergeCell ref="G127:H127"/>
    <mergeCell ref="A128:B128"/>
    <mergeCell ref="G128:H128"/>
    <mergeCell ref="A73:I73"/>
    <mergeCell ref="A74:I74"/>
    <mergeCell ref="F77:G77"/>
    <mergeCell ref="A106:I106"/>
    <mergeCell ref="A107:I107"/>
    <mergeCell ref="F110:G110"/>
    <mergeCell ref="C127:E127"/>
    <mergeCell ref="C128:E128"/>
  </mergeCells>
  <printOptions/>
  <pageMargins left="0.7" right="0.7" top="0.75" bottom="0.75" header="0.3" footer="0.3"/>
  <pageSetup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LGU DUERO</cp:lastModifiedBy>
  <cp:lastPrinted>2018-02-15T02:43:22Z</cp:lastPrinted>
  <dcterms:created xsi:type="dcterms:W3CDTF">2015-11-12T20:46:40Z</dcterms:created>
  <dcterms:modified xsi:type="dcterms:W3CDTF">2018-04-13T07:24:05Z</dcterms:modified>
  <cp:category/>
  <cp:version/>
  <cp:contentType/>
  <cp:contentStatus/>
</cp:coreProperties>
</file>