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/>
  </bookViews>
  <sheets>
    <sheet name="2ndQtr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2" i="1" l="1"/>
  <c r="C122" i="1"/>
  <c r="G93" i="1"/>
  <c r="G123" i="1" s="1"/>
  <c r="C93" i="1"/>
  <c r="G62" i="1"/>
  <c r="C62" i="1"/>
  <c r="F61" i="1"/>
  <c r="F58" i="1"/>
  <c r="G29" i="1"/>
  <c r="C29" i="1"/>
  <c r="C123" i="1" l="1"/>
</calcChain>
</file>

<file path=xl/sharedStrings.xml><?xml version="1.0" encoding="utf-8"?>
<sst xmlns="http://schemas.openxmlformats.org/spreadsheetml/2006/main" count="299" uniqueCount="116">
  <si>
    <t>FDP Form 7-20% Component of the IRA Utilization</t>
  </si>
  <si>
    <t>20% COMPONENT OF THE IRA UTILIZATION</t>
  </si>
  <si>
    <t>FOR THE   2nd    QUARTER, CY   2017</t>
  </si>
  <si>
    <t>Municipality of :</t>
  </si>
  <si>
    <t>DUERO, BOHOL</t>
  </si>
  <si>
    <t>Program or</t>
  </si>
  <si>
    <t>Target</t>
  </si>
  <si>
    <t>Project Status</t>
  </si>
  <si>
    <t>No. of</t>
  </si>
  <si>
    <t>Project</t>
  </si>
  <si>
    <t>Location</t>
  </si>
  <si>
    <t>Total Cost</t>
  </si>
  <si>
    <t>Date Started</t>
  </si>
  <si>
    <t>Completion</t>
  </si>
  <si>
    <t>% of</t>
  </si>
  <si>
    <t>Extension,if</t>
  </si>
  <si>
    <t>Remarks</t>
  </si>
  <si>
    <t>Date</t>
  </si>
  <si>
    <t>Incurred to Date</t>
  </si>
  <si>
    <t>any</t>
  </si>
  <si>
    <t>A. SOCIAL SECTOR:</t>
  </si>
  <si>
    <t>&gt; Mun.  Building Construction - Loan Pymt</t>
  </si>
  <si>
    <t>Duero,           Bohol</t>
  </si>
  <si>
    <t>Jan, 2017</t>
  </si>
  <si>
    <t>Dec. 2017</t>
  </si>
  <si>
    <t>On going</t>
  </si>
  <si>
    <t>&gt; Assistance to Disadvatange Municipality</t>
  </si>
  <si>
    <t xml:space="preserve">       (ADM) Municipal Counterpart</t>
  </si>
  <si>
    <t>Duero            , Bohol</t>
  </si>
  <si>
    <t>Not yet started</t>
  </si>
  <si>
    <t>. BARANGAY PROJECTS:</t>
  </si>
  <si>
    <t>&gt; Concreting of Barangay Road</t>
  </si>
  <si>
    <t>Alejawan,     Duero</t>
  </si>
  <si>
    <t>April-22-2017</t>
  </si>
  <si>
    <t>May-17-2017</t>
  </si>
  <si>
    <t>Completed</t>
  </si>
  <si>
    <t>&gt; Completion of Multi-Purpose hall</t>
  </si>
  <si>
    <t>Angilan   ,     Duero</t>
  </si>
  <si>
    <t>On bidding process</t>
  </si>
  <si>
    <t>Anibongan,   Duero</t>
  </si>
  <si>
    <t>&gt; Improvement of Waterwork System</t>
  </si>
  <si>
    <t>Bangwalog,  Duero</t>
  </si>
  <si>
    <t>&gt; Concreting of Farm to Market Road</t>
  </si>
  <si>
    <t>Cansuhay ,   Duero</t>
  </si>
  <si>
    <t>April-16-2017</t>
  </si>
  <si>
    <t xml:space="preserve"> </t>
  </si>
  <si>
    <t>Danao       ,   Duero</t>
  </si>
  <si>
    <t>&gt; Rehabilitation of Basketball Court of</t>
  </si>
  <si>
    <t xml:space="preserve">           Sitio Wangonhan </t>
  </si>
  <si>
    <t>Duay         , Duero</t>
  </si>
  <si>
    <t>Guinsularan  ,   Duero</t>
  </si>
  <si>
    <t>Imelda           ,   Duero</t>
  </si>
  <si>
    <t>Itum               ,   Duero</t>
  </si>
  <si>
    <t>&gt; Completion of Covered Court</t>
  </si>
  <si>
    <t>Langkis        ,   Duero</t>
  </si>
  <si>
    <t>&gt; Rehabilitation of Brgy Stage</t>
  </si>
  <si>
    <t>Lobogon       ,  Duero</t>
  </si>
  <si>
    <t>Madua Norte,   Duero</t>
  </si>
  <si>
    <t>Sub-Total</t>
  </si>
  <si>
    <t>P</t>
  </si>
  <si>
    <t>FOR THE   2nd   QUARTER, CY   2017</t>
  </si>
  <si>
    <t>A. SOCIAL SECTOR (Contd)</t>
  </si>
  <si>
    <t>Madua Sur,      Duero</t>
  </si>
  <si>
    <t>April-30-2017</t>
  </si>
  <si>
    <t>Mambool      ,   Duero</t>
  </si>
  <si>
    <t>Mawi             , Duero</t>
  </si>
  <si>
    <t>&gt; Concreting of Pathway going to Sitio Ilaud</t>
  </si>
  <si>
    <t>Payao           , Duero</t>
  </si>
  <si>
    <t>On Bidding Process</t>
  </si>
  <si>
    <t>San Antonio  , Duero</t>
  </si>
  <si>
    <t>April-29-2017</t>
  </si>
  <si>
    <t>&gt; Construction of New Basketball Court</t>
  </si>
  <si>
    <t>San Isidro      , Duero</t>
  </si>
  <si>
    <t>San Pedro     , Duero</t>
  </si>
  <si>
    <t>&gt; Completion of Bleacher</t>
  </si>
  <si>
    <t>Taytay          , Duero</t>
  </si>
  <si>
    <t>&gt; Purchase  of Heavy Equipment for FMR</t>
  </si>
  <si>
    <t>&gt; KALAHI-CIDSS Sub Project Implmentation -</t>
  </si>
  <si>
    <t xml:space="preserve">     Mun-Counterpart</t>
  </si>
  <si>
    <t>&gt; Purchase of Lot for Housing Project</t>
  </si>
  <si>
    <t>B. ENVIRONMENTAL DEVELOPMENT</t>
  </si>
  <si>
    <t>1. Sustenance of Solid Wste Mgt. Proj.</t>
  </si>
  <si>
    <t>On Going</t>
  </si>
  <si>
    <t>C. ECONOMIC SECTOR "Contd)</t>
  </si>
  <si>
    <t>&gt; Maintenance of Heavy Equipment for FMR</t>
  </si>
  <si>
    <t>&gt; Municipal Agriculture Program</t>
  </si>
  <si>
    <t>&gt; Coastal Resource Management Program</t>
  </si>
  <si>
    <t>Jan. 2017</t>
  </si>
  <si>
    <t>&gt; Development of Waterworks System</t>
  </si>
  <si>
    <t xml:space="preserve">&gt; Acquisition of Lot for Establishment of </t>
  </si>
  <si>
    <t xml:space="preserve">     New Slaughterhouse</t>
  </si>
  <si>
    <t>D. INFRASTRUCTURE</t>
  </si>
  <si>
    <t>&gt; Repair of Municipal Road</t>
  </si>
  <si>
    <t>June-11-2017</t>
  </si>
  <si>
    <t>Aug.-11-2017</t>
  </si>
  <si>
    <t>(No billing yet)</t>
  </si>
  <si>
    <t>&gt; Construction of Drainage Canal of Munici-</t>
  </si>
  <si>
    <t xml:space="preserve">      pal Road</t>
  </si>
  <si>
    <t>Sept.-01-2017</t>
  </si>
  <si>
    <t>&gt; Fencing of Mun. Agriculture Office Premises</t>
  </si>
  <si>
    <t>July-25-2017</t>
  </si>
  <si>
    <t>&gt; Philippine Rural Dev't Project (PRDP) -</t>
  </si>
  <si>
    <t xml:space="preserve">        Municipal Counterpart</t>
  </si>
  <si>
    <t>&gt; Integrated National Resources Environment</t>
  </si>
  <si>
    <t xml:space="preserve">        Management Project  (INREMP) </t>
  </si>
  <si>
    <t>B. ECONOMIC SECTOR "Contd)</t>
  </si>
  <si>
    <t>&gt; Development of Municipal Memorial Park</t>
  </si>
  <si>
    <t>Sept.-11-2017</t>
  </si>
  <si>
    <t>&gt; Improvement of Abueva Family Art Gallery</t>
  </si>
  <si>
    <t>GRAND TOTAL</t>
  </si>
  <si>
    <t xml:space="preserve">     We hereby certify that we have reviewed the contents and hereby attest to</t>
  </si>
  <si>
    <t>the veracity and correctness of the data or information contained in this document.</t>
  </si>
  <si>
    <t>CONCHITA C. MACAS</t>
  </si>
  <si>
    <t>CONRADA C. AMPARO</t>
  </si>
  <si>
    <t>Municipal Budget Officer</t>
  </si>
  <si>
    <t>Municipal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</si>
</sst>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9"/>
      <name val="Arial"/>
      <family val="2"/>
    </font>
    <font>
      <b/>
      <sz val="9"/>
      <color rgb="FF002060"/>
      <name val="Arial"/>
      <family val="2"/>
    </font>
    <font>
      <b/>
      <sz val="9"/>
      <color rgb="FF0070C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1" xfId="0" applyBorder="1"/>
    <xf numFmtId="0" fontId="0" fillId="0" borderId="0" xfId="0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/>
    <xf numFmtId="0" fontId="5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6" xfId="0" applyFont="1" applyBorder="1"/>
    <xf numFmtId="0" fontId="7" fillId="3" borderId="6" xfId="0" applyFont="1" applyFill="1" applyBorder="1"/>
    <xf numFmtId="43" fontId="8" fillId="3" borderId="6" xfId="1" applyFont="1" applyFill="1" applyBorder="1"/>
    <xf numFmtId="0" fontId="7" fillId="0" borderId="6" xfId="0" applyFont="1" applyBorder="1" applyAlignment="1">
      <alignment horizontal="center"/>
    </xf>
    <xf numFmtId="9" fontId="7" fillId="0" borderId="6" xfId="0" applyNumberFormat="1" applyFont="1" applyBorder="1" applyAlignment="1">
      <alignment horizontal="center"/>
    </xf>
    <xf numFmtId="43" fontId="7" fillId="0" borderId="6" xfId="1" applyFont="1" applyBorder="1"/>
    <xf numFmtId="0" fontId="9" fillId="0" borderId="6" xfId="0" applyFont="1" applyBorder="1"/>
    <xf numFmtId="0" fontId="10" fillId="3" borderId="7" xfId="0" applyFont="1" applyFill="1" applyBorder="1" applyAlignment="1">
      <alignment horizontal="center"/>
    </xf>
    <xf numFmtId="4" fontId="8" fillId="3" borderId="6" xfId="0" applyNumberFormat="1" applyFont="1" applyFill="1" applyBorder="1"/>
    <xf numFmtId="0" fontId="10" fillId="3" borderId="6" xfId="0" applyFont="1" applyFill="1" applyBorder="1"/>
    <xf numFmtId="0" fontId="9" fillId="3" borderId="6" xfId="0" applyFont="1" applyFill="1" applyBorder="1"/>
    <xf numFmtId="4" fontId="9" fillId="3" borderId="6" xfId="0" applyNumberFormat="1" applyFont="1" applyFill="1" applyBorder="1"/>
    <xf numFmtId="9" fontId="9" fillId="0" borderId="6" xfId="0" applyNumberFormat="1" applyFont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43" fontId="7" fillId="3" borderId="6" xfId="1" applyFont="1" applyFill="1" applyBorder="1"/>
    <xf numFmtId="9" fontId="7" fillId="0" borderId="6" xfId="2" applyFont="1" applyBorder="1" applyAlignment="1">
      <alignment horizontal="center"/>
    </xf>
    <xf numFmtId="43" fontId="8" fillId="0" borderId="6" xfId="1" applyFont="1" applyBorder="1"/>
    <xf numFmtId="9" fontId="11" fillId="0" borderId="6" xfId="0" applyNumberFormat="1" applyFont="1" applyBorder="1" applyAlignment="1">
      <alignment horizontal="center"/>
    </xf>
    <xf numFmtId="43" fontId="12" fillId="0" borderId="6" xfId="1" applyFont="1" applyBorder="1"/>
    <xf numFmtId="0" fontId="11" fillId="0" borderId="6" xfId="0" applyFont="1" applyBorder="1"/>
    <xf numFmtId="0" fontId="8" fillId="3" borderId="6" xfId="0" applyFont="1" applyFill="1" applyBorder="1"/>
    <xf numFmtId="15" fontId="7" fillId="0" borderId="6" xfId="0" applyNumberFormat="1" applyFont="1" applyBorder="1" applyAlignment="1">
      <alignment horizontal="center"/>
    </xf>
    <xf numFmtId="43" fontId="12" fillId="3" borderId="6" xfId="1" applyFont="1" applyFill="1" applyBorder="1"/>
    <xf numFmtId="9" fontId="11" fillId="0" borderId="6" xfId="2" applyFont="1" applyBorder="1" applyAlignment="1">
      <alignment horizontal="center"/>
    </xf>
    <xf numFmtId="4" fontId="7" fillId="3" borderId="6" xfId="0" applyNumberFormat="1" applyFont="1" applyFill="1" applyBorder="1"/>
    <xf numFmtId="0" fontId="13" fillId="2" borderId="10" xfId="0" applyFont="1" applyFill="1" applyBorder="1"/>
    <xf numFmtId="4" fontId="13" fillId="2" borderId="10" xfId="0" applyNumberFormat="1" applyFont="1" applyFill="1" applyBorder="1"/>
    <xf numFmtId="0" fontId="11" fillId="2" borderId="10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right"/>
    </xf>
    <xf numFmtId="0" fontId="11" fillId="2" borderId="10" xfId="0" applyFont="1" applyFill="1" applyBorder="1"/>
    <xf numFmtId="0" fontId="11" fillId="2" borderId="11" xfId="0" applyFont="1" applyFill="1" applyBorder="1"/>
    <xf numFmtId="0" fontId="2" fillId="0" borderId="0" xfId="0" applyFont="1" applyBorder="1"/>
    <xf numFmtId="4" fontId="14" fillId="0" borderId="0" xfId="0" applyNumberFormat="1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/>
    <xf numFmtId="0" fontId="15" fillId="0" borderId="2" xfId="0" applyFont="1" applyBorder="1"/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" fontId="11" fillId="0" borderId="6" xfId="0" applyNumberFormat="1" applyFont="1" applyBorder="1" applyAlignment="1">
      <alignment horizontal="right"/>
    </xf>
    <xf numFmtId="43" fontId="11" fillId="0" borderId="6" xfId="1" applyFont="1" applyBorder="1" applyAlignment="1">
      <alignment horizontal="right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8" fillId="0" borderId="6" xfId="0" applyFont="1" applyBorder="1"/>
    <xf numFmtId="4" fontId="7" fillId="0" borderId="6" xfId="0" applyNumberFormat="1" applyFont="1" applyBorder="1" applyAlignment="1">
      <alignment horizontal="right"/>
    </xf>
    <xf numFmtId="9" fontId="7" fillId="0" borderId="6" xfId="0" applyNumberFormat="1" applyFont="1" applyBorder="1" applyAlignment="1">
      <alignment horizontal="right"/>
    </xf>
    <xf numFmtId="43" fontId="7" fillId="0" borderId="6" xfId="1" applyFont="1" applyBorder="1" applyAlignment="1">
      <alignment horizontal="right"/>
    </xf>
    <xf numFmtId="43" fontId="8" fillId="0" borderId="6" xfId="1" applyFont="1" applyBorder="1" applyAlignment="1">
      <alignment horizontal="right"/>
    </xf>
    <xf numFmtId="0" fontId="15" fillId="0" borderId="6" xfId="0" applyFont="1" applyBorder="1"/>
    <xf numFmtId="0" fontId="12" fillId="0" borderId="6" xfId="0" applyFont="1" applyBorder="1"/>
    <xf numFmtId="0" fontId="8" fillId="0" borderId="6" xfId="0" applyFont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7" fillId="3" borderId="6" xfId="0" applyFont="1" applyFill="1" applyBorder="1"/>
    <xf numFmtId="43" fontId="8" fillId="0" borderId="6" xfId="1" applyFont="1" applyBorder="1" applyAlignment="1">
      <alignment horizontal="center"/>
    </xf>
    <xf numFmtId="43" fontId="8" fillId="3" borderId="6" xfId="1" applyFont="1" applyFill="1" applyBorder="1" applyAlignment="1">
      <alignment horizontal="center"/>
    </xf>
    <xf numFmtId="43" fontId="13" fillId="2" borderId="10" xfId="1" applyFont="1" applyFill="1" applyBorder="1"/>
    <xf numFmtId="10" fontId="11" fillId="0" borderId="2" xfId="0" applyNumberFormat="1" applyFont="1" applyBorder="1" applyAlignment="1">
      <alignment horizontal="center"/>
    </xf>
    <xf numFmtId="43" fontId="11" fillId="0" borderId="2" xfId="1" applyFont="1" applyBorder="1"/>
    <xf numFmtId="0" fontId="13" fillId="0" borderId="7" xfId="0" applyFont="1" applyBorder="1" applyAlignment="1">
      <alignment horizontal="center"/>
    </xf>
    <xf numFmtId="0" fontId="18" fillId="0" borderId="6" xfId="0" applyFont="1" applyBorder="1"/>
    <xf numFmtId="9" fontId="8" fillId="0" borderId="6" xfId="0" applyNumberFormat="1" applyFont="1" applyBorder="1" applyAlignment="1">
      <alignment horizontal="center"/>
    </xf>
    <xf numFmtId="0" fontId="12" fillId="0" borderId="2" xfId="0" applyFont="1" applyBorder="1"/>
    <xf numFmtId="0" fontId="0" fillId="0" borderId="5" xfId="0" applyBorder="1"/>
    <xf numFmtId="0" fontId="0" fillId="0" borderId="7" xfId="0" applyBorder="1"/>
    <xf numFmtId="43" fontId="9" fillId="3" borderId="6" xfId="1" applyFont="1" applyFill="1" applyBorder="1"/>
    <xf numFmtId="0" fontId="0" fillId="0" borderId="6" xfId="0" applyBorder="1"/>
    <xf numFmtId="0" fontId="0" fillId="0" borderId="6" xfId="0" applyBorder="1" applyAlignment="1">
      <alignment horizontal="center"/>
    </xf>
    <xf numFmtId="43" fontId="19" fillId="0" borderId="6" xfId="1" applyFont="1" applyBorder="1" applyAlignment="1">
      <alignment horizontal="center"/>
    </xf>
    <xf numFmtId="0" fontId="20" fillId="3" borderId="7" xfId="0" applyFont="1" applyFill="1" applyBorder="1"/>
    <xf numFmtId="0" fontId="19" fillId="0" borderId="6" xfId="0" applyFont="1" applyBorder="1"/>
    <xf numFmtId="43" fontId="19" fillId="0" borderId="6" xfId="1" applyFont="1" applyBorder="1"/>
    <xf numFmtId="0" fontId="19" fillId="0" borderId="6" xfId="0" applyFont="1" applyBorder="1" applyAlignment="1">
      <alignment horizontal="center"/>
    </xf>
    <xf numFmtId="9" fontId="19" fillId="0" borderId="6" xfId="0" applyNumberFormat="1" applyFont="1" applyBorder="1" applyAlignment="1">
      <alignment horizontal="center"/>
    </xf>
    <xf numFmtId="0" fontId="19" fillId="3" borderId="7" xfId="0" applyFont="1" applyFill="1" applyBorder="1"/>
    <xf numFmtId="17" fontId="7" fillId="0" borderId="6" xfId="0" applyNumberFormat="1" applyFont="1" applyBorder="1" applyAlignment="1">
      <alignment horizontal="center"/>
    </xf>
    <xf numFmtId="0" fontId="13" fillId="4" borderId="10" xfId="0" applyFont="1" applyFill="1" applyBorder="1"/>
    <xf numFmtId="43" fontId="13" fillId="4" borderId="10" xfId="1" applyFont="1" applyFill="1" applyBorder="1"/>
    <xf numFmtId="0" fontId="11" fillId="4" borderId="10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right"/>
    </xf>
    <xf numFmtId="0" fontId="11" fillId="4" borderId="10" xfId="0" applyFont="1" applyFill="1" applyBorder="1"/>
    <xf numFmtId="0" fontId="0" fillId="4" borderId="11" xfId="0" applyFill="1" applyBorder="1"/>
    <xf numFmtId="0" fontId="10" fillId="2" borderId="2" xfId="0" applyFont="1" applyFill="1" applyBorder="1"/>
    <xf numFmtId="43" fontId="10" fillId="2" borderId="2" xfId="1" applyFont="1" applyFill="1" applyBorder="1"/>
    <xf numFmtId="0" fontId="10" fillId="2" borderId="2" xfId="0" applyFont="1" applyFill="1" applyBorder="1" applyAlignment="1">
      <alignment horizontal="right"/>
    </xf>
    <xf numFmtId="43" fontId="10" fillId="2" borderId="2" xfId="1" quotePrefix="1" applyFont="1" applyFill="1" applyBorder="1" applyAlignment="1">
      <alignment horizontal="center"/>
    </xf>
    <xf numFmtId="0" fontId="7" fillId="2" borderId="2" xfId="0" applyFont="1" applyFill="1" applyBorder="1"/>
    <xf numFmtId="0" fontId="9" fillId="2" borderId="5" xfId="0" applyFont="1" applyFill="1" applyBorder="1"/>
    <xf numFmtId="0" fontId="0" fillId="0" borderId="12" xfId="0" applyBorder="1"/>
    <xf numFmtId="9" fontId="0" fillId="0" borderId="12" xfId="2" applyFont="1" applyBorder="1"/>
    <xf numFmtId="0" fontId="0" fillId="0" borderId="13" xfId="0" applyBorder="1"/>
    <xf numFmtId="0" fontId="0" fillId="0" borderId="14" xfId="0" applyBorder="1"/>
    <xf numFmtId="0" fontId="22" fillId="0" borderId="0" xfId="0" applyFont="1" applyBorder="1"/>
    <xf numFmtId="0" fontId="23" fillId="0" borderId="1" xfId="0" applyFont="1" applyBorder="1"/>
    <xf numFmtId="0" fontId="0" fillId="0" borderId="15" xfId="0" applyBorder="1"/>
    <xf numFmtId="43" fontId="24" fillId="0" borderId="0" xfId="1" applyFont="1"/>
    <xf numFmtId="43" fontId="0" fillId="0" borderId="0" xfId="0" applyNumberFormat="1"/>
    <xf numFmtId="0" fontId="21" fillId="0" borderId="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13415</xdr:colOff>
      <xdr:row>127</xdr:row>
      <xdr:rowOff>26831</xdr:rowOff>
    </xdr:from>
    <xdr:to>
      <xdr:col>8</xdr:col>
      <xdr:colOff>48698</xdr:colOff>
      <xdr:row>130</xdr:row>
      <xdr:rowOff>38369</xdr:rowOff>
    </xdr:to>
    <xdr:pic>
      <xdr:nvPicPr>
        <xdr:cNvPr id="2" name="Picture 1" descr="C:\Users\DILG\AppData\Local\Temp\Rar$DIa0.637\Mayor Amparo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609" y="24241796"/>
          <a:ext cx="1933575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1153733</xdr:colOff>
      <xdr:row>126</xdr:row>
      <xdr:rowOff>28970</xdr:rowOff>
    </xdr:from>
    <xdr:to>
      <xdr:col>1</xdr:col>
      <xdr:colOff>114031</xdr:colOff>
      <xdr:row>129</xdr:row>
      <xdr:rowOff>7443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3733" y="24056118"/>
          <a:ext cx="1247640" cy="541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tabSelected="1" topLeftCell="A97" zoomScale="77" zoomScaleNormal="77" workbookViewId="0">
      <selection activeCell="A128" sqref="A128"/>
    </sheetView>
  </sheetViews>
  <sheetFormatPr defaultRowHeight="15" x14ac:dyDescent="0.25"/>
  <cols>
    <col min="1" max="1" width="34.28515625" customWidth="1"/>
    <col min="2" max="2" width="18.7109375" customWidth="1"/>
    <col min="3" max="4" width="13.42578125" customWidth="1"/>
    <col min="5" max="5" width="12.140625" customWidth="1"/>
    <col min="6" max="6" width="10.5703125" customWidth="1"/>
    <col min="7" max="7" width="17.28515625" customWidth="1"/>
    <col min="8" max="8" width="11.140625" customWidth="1"/>
    <col min="9" max="9" width="18.140625" customWidth="1"/>
  </cols>
  <sheetData>
    <row r="1" spans="1:9" x14ac:dyDescent="0.25">
      <c r="A1" t="s">
        <v>0</v>
      </c>
    </row>
    <row r="3" spans="1:9" ht="15.75" x14ac:dyDescent="0.25">
      <c r="A3" s="122" t="s">
        <v>1</v>
      </c>
      <c r="B3" s="122"/>
      <c r="C3" s="122"/>
      <c r="D3" s="122"/>
      <c r="E3" s="122"/>
      <c r="F3" s="122"/>
      <c r="G3" s="122"/>
      <c r="H3" s="122"/>
      <c r="I3" s="122"/>
    </row>
    <row r="4" spans="1:9" ht="15.75" x14ac:dyDescent="0.25">
      <c r="A4" s="122" t="s">
        <v>2</v>
      </c>
      <c r="B4" s="122"/>
      <c r="C4" s="122"/>
      <c r="D4" s="122"/>
      <c r="E4" s="122"/>
      <c r="F4" s="122"/>
      <c r="G4" s="122"/>
      <c r="H4" s="122"/>
      <c r="I4" s="122"/>
    </row>
    <row r="5" spans="1:9" x14ac:dyDescent="0.25">
      <c r="A5" t="s">
        <v>3</v>
      </c>
      <c r="B5" s="1" t="s">
        <v>4</v>
      </c>
      <c r="C5" s="2"/>
    </row>
    <row r="7" spans="1:9" ht="15.75" x14ac:dyDescent="0.25">
      <c r="A7" s="3" t="s">
        <v>5</v>
      </c>
      <c r="B7" s="4"/>
      <c r="C7" s="3"/>
      <c r="D7" s="5"/>
      <c r="E7" s="3" t="s">
        <v>6</v>
      </c>
      <c r="F7" s="123" t="s">
        <v>7</v>
      </c>
      <c r="G7" s="124"/>
      <c r="H7" s="6" t="s">
        <v>8</v>
      </c>
      <c r="I7" s="7"/>
    </row>
    <row r="8" spans="1:9" ht="15.75" x14ac:dyDescent="0.25">
      <c r="A8" s="8" t="s">
        <v>9</v>
      </c>
      <c r="B8" s="8" t="s">
        <v>10</v>
      </c>
      <c r="C8" s="8" t="s">
        <v>11</v>
      </c>
      <c r="D8" s="9" t="s">
        <v>12</v>
      </c>
      <c r="E8" s="8" t="s">
        <v>13</v>
      </c>
      <c r="F8" s="10" t="s">
        <v>14</v>
      </c>
      <c r="G8" s="8" t="s">
        <v>11</v>
      </c>
      <c r="H8" s="10" t="s">
        <v>15</v>
      </c>
      <c r="I8" s="11" t="s">
        <v>16</v>
      </c>
    </row>
    <row r="9" spans="1:9" ht="15.75" x14ac:dyDescent="0.25">
      <c r="A9" s="12"/>
      <c r="B9" s="13"/>
      <c r="C9" s="12"/>
      <c r="D9" s="14"/>
      <c r="E9" s="12" t="s">
        <v>17</v>
      </c>
      <c r="F9" s="15" t="s">
        <v>13</v>
      </c>
      <c r="G9" s="12" t="s">
        <v>18</v>
      </c>
      <c r="H9" s="15" t="s">
        <v>19</v>
      </c>
      <c r="I9" s="16"/>
    </row>
    <row r="10" spans="1:9" x14ac:dyDescent="0.25">
      <c r="A10" s="17" t="s">
        <v>20</v>
      </c>
      <c r="B10" s="18"/>
      <c r="C10" s="18"/>
      <c r="D10" s="18"/>
      <c r="E10" s="19"/>
      <c r="F10" s="18"/>
      <c r="G10" s="18"/>
      <c r="H10" s="18"/>
      <c r="I10" s="20"/>
    </row>
    <row r="11" spans="1:9" x14ac:dyDescent="0.25">
      <c r="A11" s="21" t="s">
        <v>21</v>
      </c>
      <c r="B11" s="22" t="s">
        <v>22</v>
      </c>
      <c r="C11" s="23">
        <v>1809635.57</v>
      </c>
      <c r="D11" s="24" t="s">
        <v>23</v>
      </c>
      <c r="E11" s="24" t="s">
        <v>24</v>
      </c>
      <c r="F11" s="25">
        <v>0.5</v>
      </c>
      <c r="G11" s="26">
        <v>889650.32</v>
      </c>
      <c r="H11" s="27"/>
      <c r="I11" s="28" t="s">
        <v>25</v>
      </c>
    </row>
    <row r="12" spans="1:9" x14ac:dyDescent="0.25">
      <c r="A12" s="22" t="s">
        <v>26</v>
      </c>
      <c r="B12" s="22"/>
      <c r="C12" s="29"/>
      <c r="D12" s="24"/>
      <c r="E12" s="24"/>
      <c r="F12" s="25"/>
      <c r="G12" s="26"/>
      <c r="H12" s="27"/>
      <c r="I12" s="28"/>
    </row>
    <row r="13" spans="1:9" x14ac:dyDescent="0.25">
      <c r="A13" s="22" t="s">
        <v>27</v>
      </c>
      <c r="B13" s="22" t="s">
        <v>28</v>
      </c>
      <c r="C13" s="23">
        <v>1000000</v>
      </c>
      <c r="D13" s="24" t="s">
        <v>23</v>
      </c>
      <c r="E13" s="24" t="s">
        <v>24</v>
      </c>
      <c r="F13" s="25"/>
      <c r="G13" s="26"/>
      <c r="H13" s="27"/>
      <c r="I13" s="28" t="s">
        <v>29</v>
      </c>
    </row>
    <row r="14" spans="1:9" x14ac:dyDescent="0.25">
      <c r="A14" s="30" t="s">
        <v>30</v>
      </c>
      <c r="B14" s="31"/>
      <c r="C14" s="32"/>
      <c r="D14" s="24"/>
      <c r="E14" s="24"/>
      <c r="F14" s="33"/>
      <c r="G14" s="26"/>
      <c r="H14" s="27"/>
      <c r="I14" s="34"/>
    </row>
    <row r="15" spans="1:9" x14ac:dyDescent="0.25">
      <c r="A15" s="22" t="s">
        <v>31</v>
      </c>
      <c r="B15" s="22" t="s">
        <v>32</v>
      </c>
      <c r="C15" s="35">
        <v>150000</v>
      </c>
      <c r="D15" s="24" t="s">
        <v>33</v>
      </c>
      <c r="E15" s="24" t="s">
        <v>34</v>
      </c>
      <c r="F15" s="36">
        <v>1</v>
      </c>
      <c r="G15" s="23">
        <v>134980.20000000001</v>
      </c>
      <c r="H15" s="21"/>
      <c r="I15" s="28" t="s">
        <v>35</v>
      </c>
    </row>
    <row r="16" spans="1:9" x14ac:dyDescent="0.25">
      <c r="A16" s="22" t="s">
        <v>36</v>
      </c>
      <c r="B16" s="22" t="s">
        <v>37</v>
      </c>
      <c r="C16" s="35">
        <v>150000</v>
      </c>
      <c r="D16" s="24" t="s">
        <v>23</v>
      </c>
      <c r="E16" s="24" t="s">
        <v>24</v>
      </c>
      <c r="F16" s="25"/>
      <c r="G16" s="37"/>
      <c r="H16" s="21"/>
      <c r="I16" s="28" t="s">
        <v>38</v>
      </c>
    </row>
    <row r="17" spans="1:9" x14ac:dyDescent="0.25">
      <c r="A17" s="22" t="s">
        <v>31</v>
      </c>
      <c r="B17" s="22" t="s">
        <v>39</v>
      </c>
      <c r="C17" s="35">
        <v>150000</v>
      </c>
      <c r="D17" s="24" t="s">
        <v>23</v>
      </c>
      <c r="E17" s="24" t="s">
        <v>24</v>
      </c>
      <c r="F17" s="38"/>
      <c r="G17" s="39"/>
      <c r="H17" s="40"/>
      <c r="I17" s="28" t="s">
        <v>38</v>
      </c>
    </row>
    <row r="18" spans="1:9" x14ac:dyDescent="0.25">
      <c r="A18" s="41" t="s">
        <v>40</v>
      </c>
      <c r="B18" s="22" t="s">
        <v>41</v>
      </c>
      <c r="C18" s="35">
        <v>150000</v>
      </c>
      <c r="D18" s="24" t="s">
        <v>23</v>
      </c>
      <c r="E18" s="24" t="s">
        <v>24</v>
      </c>
      <c r="F18" s="38"/>
      <c r="G18" s="23"/>
      <c r="H18" s="40"/>
      <c r="I18" s="28" t="s">
        <v>29</v>
      </c>
    </row>
    <row r="19" spans="1:9" x14ac:dyDescent="0.25">
      <c r="A19" s="22" t="s">
        <v>42</v>
      </c>
      <c r="B19" s="22" t="s">
        <v>43</v>
      </c>
      <c r="C19" s="35">
        <v>150000</v>
      </c>
      <c r="D19" s="42" t="s">
        <v>44</v>
      </c>
      <c r="E19" s="42">
        <v>42865</v>
      </c>
      <c r="F19" s="38">
        <v>1</v>
      </c>
      <c r="G19" s="43">
        <v>135000</v>
      </c>
      <c r="H19" s="40" t="s">
        <v>45</v>
      </c>
      <c r="I19" s="28" t="s">
        <v>35</v>
      </c>
    </row>
    <row r="20" spans="1:9" x14ac:dyDescent="0.25">
      <c r="A20" s="22" t="s">
        <v>36</v>
      </c>
      <c r="B20" s="22" t="s">
        <v>46</v>
      </c>
      <c r="C20" s="35">
        <v>150000</v>
      </c>
      <c r="D20" s="24" t="s">
        <v>23</v>
      </c>
      <c r="E20" s="24" t="s">
        <v>24</v>
      </c>
      <c r="F20" s="44"/>
      <c r="G20" s="23"/>
      <c r="H20" s="40"/>
      <c r="I20" s="28" t="s">
        <v>38</v>
      </c>
    </row>
    <row r="21" spans="1:9" x14ac:dyDescent="0.25">
      <c r="A21" s="21" t="s">
        <v>47</v>
      </c>
      <c r="B21" s="22"/>
      <c r="C21" s="35"/>
      <c r="D21" s="24"/>
      <c r="E21" s="24"/>
      <c r="F21" s="44"/>
      <c r="G21" s="23"/>
      <c r="H21" s="40"/>
      <c r="I21" s="28"/>
    </row>
    <row r="22" spans="1:9" x14ac:dyDescent="0.25">
      <c r="A22" s="21" t="s">
        <v>48</v>
      </c>
      <c r="B22" s="22" t="s">
        <v>49</v>
      </c>
      <c r="C22" s="35">
        <v>150000</v>
      </c>
      <c r="D22" s="24" t="s">
        <v>23</v>
      </c>
      <c r="E22" s="24" t="s">
        <v>24</v>
      </c>
      <c r="F22" s="44"/>
      <c r="G22" s="23"/>
      <c r="H22" s="40"/>
      <c r="I22" s="28" t="s">
        <v>38</v>
      </c>
    </row>
    <row r="23" spans="1:9" x14ac:dyDescent="0.25">
      <c r="A23" s="22" t="s">
        <v>36</v>
      </c>
      <c r="B23" s="22" t="s">
        <v>50</v>
      </c>
      <c r="C23" s="45">
        <v>150000</v>
      </c>
      <c r="D23" s="24" t="s">
        <v>23</v>
      </c>
      <c r="E23" s="24" t="s">
        <v>24</v>
      </c>
      <c r="F23" s="25"/>
      <c r="G23" s="23"/>
      <c r="H23" s="24"/>
      <c r="I23" s="28" t="s">
        <v>29</v>
      </c>
    </row>
    <row r="24" spans="1:9" x14ac:dyDescent="0.25">
      <c r="A24" s="22" t="s">
        <v>36</v>
      </c>
      <c r="B24" s="22" t="s">
        <v>51</v>
      </c>
      <c r="C24" s="45">
        <v>150000</v>
      </c>
      <c r="D24" s="24" t="s">
        <v>23</v>
      </c>
      <c r="E24" s="24" t="s">
        <v>24</v>
      </c>
      <c r="F24" s="25"/>
      <c r="G24" s="23"/>
      <c r="H24" s="24"/>
      <c r="I24" s="28" t="s">
        <v>29</v>
      </c>
    </row>
    <row r="25" spans="1:9" x14ac:dyDescent="0.25">
      <c r="A25" s="22" t="s">
        <v>36</v>
      </c>
      <c r="B25" s="22" t="s">
        <v>52</v>
      </c>
      <c r="C25" s="45">
        <v>150000</v>
      </c>
      <c r="D25" s="24" t="s">
        <v>23</v>
      </c>
      <c r="E25" s="24" t="s">
        <v>24</v>
      </c>
      <c r="F25" s="44"/>
      <c r="G25" s="23"/>
      <c r="H25" s="24"/>
      <c r="I25" s="28" t="s">
        <v>29</v>
      </c>
    </row>
    <row r="26" spans="1:9" x14ac:dyDescent="0.25">
      <c r="A26" s="22" t="s">
        <v>53</v>
      </c>
      <c r="B26" s="21" t="s">
        <v>54</v>
      </c>
      <c r="C26" s="45">
        <v>150000</v>
      </c>
      <c r="D26" s="24" t="s">
        <v>23</v>
      </c>
      <c r="E26" s="24" t="s">
        <v>24</v>
      </c>
      <c r="F26" s="44"/>
      <c r="G26" s="23"/>
      <c r="H26" s="24"/>
      <c r="I26" s="28" t="s">
        <v>29</v>
      </c>
    </row>
    <row r="27" spans="1:9" x14ac:dyDescent="0.25">
      <c r="A27" s="41" t="s">
        <v>55</v>
      </c>
      <c r="B27" s="21" t="s">
        <v>56</v>
      </c>
      <c r="C27" s="45">
        <v>150000</v>
      </c>
      <c r="D27" s="24" t="s">
        <v>23</v>
      </c>
      <c r="E27" s="24" t="s">
        <v>24</v>
      </c>
      <c r="F27" s="25"/>
      <c r="G27" s="37"/>
      <c r="H27" s="24"/>
      <c r="I27" s="28" t="s">
        <v>38</v>
      </c>
    </row>
    <row r="28" spans="1:9" x14ac:dyDescent="0.25">
      <c r="A28" s="22" t="s">
        <v>36</v>
      </c>
      <c r="B28" s="21" t="s">
        <v>57</v>
      </c>
      <c r="C28" s="45">
        <v>150000</v>
      </c>
      <c r="D28" s="24" t="s">
        <v>23</v>
      </c>
      <c r="E28" s="24" t="s">
        <v>24</v>
      </c>
      <c r="F28" s="25"/>
      <c r="G28" s="37"/>
      <c r="H28" s="24"/>
      <c r="I28" s="28" t="s">
        <v>29</v>
      </c>
    </row>
    <row r="29" spans="1:9" ht="15.75" thickBot="1" x14ac:dyDescent="0.3">
      <c r="A29" s="46" t="s">
        <v>58</v>
      </c>
      <c r="B29" s="46"/>
      <c r="C29" s="47">
        <f>SUM(C11:C28)</f>
        <v>4759635.57</v>
      </c>
      <c r="D29" s="48"/>
      <c r="E29" s="48"/>
      <c r="F29" s="49" t="s">
        <v>59</v>
      </c>
      <c r="G29" s="47">
        <f>SUM(G11:G28)</f>
        <v>1159630.52</v>
      </c>
      <c r="H29" s="50"/>
      <c r="I29" s="51"/>
    </row>
    <row r="30" spans="1:9" x14ac:dyDescent="0.25">
      <c r="A30" s="52"/>
      <c r="B30" s="52"/>
      <c r="C30" s="53"/>
      <c r="D30" s="54"/>
      <c r="E30" s="54"/>
      <c r="F30" s="55"/>
      <c r="G30" s="56"/>
      <c r="H30" s="2"/>
      <c r="I30" s="2"/>
    </row>
    <row r="31" spans="1:9" x14ac:dyDescent="0.25">
      <c r="A31" s="52"/>
      <c r="B31" s="52"/>
      <c r="C31" s="53"/>
      <c r="D31" s="54"/>
      <c r="E31" s="54"/>
      <c r="F31" s="55"/>
      <c r="G31" s="56"/>
      <c r="H31" s="2"/>
      <c r="I31" s="2"/>
    </row>
    <row r="32" spans="1:9" x14ac:dyDescent="0.25">
      <c r="A32" s="52"/>
      <c r="B32" s="52"/>
      <c r="C32" s="53"/>
      <c r="D32" s="54"/>
      <c r="E32" s="54"/>
      <c r="F32" s="55"/>
      <c r="G32" s="56"/>
      <c r="H32" s="2"/>
      <c r="I32" s="2"/>
    </row>
    <row r="33" spans="1:9" x14ac:dyDescent="0.25">
      <c r="A33" s="52"/>
      <c r="B33" s="52"/>
      <c r="C33" s="53"/>
      <c r="D33" s="54"/>
      <c r="E33" s="54"/>
      <c r="F33" s="55"/>
      <c r="G33" s="56"/>
      <c r="H33" s="2"/>
      <c r="I33" s="2"/>
    </row>
    <row r="34" spans="1:9" x14ac:dyDescent="0.25">
      <c r="A34" s="52"/>
      <c r="B34" s="52"/>
      <c r="C34" s="53"/>
      <c r="D34" s="54"/>
      <c r="E34" s="54"/>
      <c r="F34" s="55"/>
      <c r="G34" s="56"/>
      <c r="H34" s="2"/>
      <c r="I34" s="2"/>
    </row>
    <row r="35" spans="1:9" x14ac:dyDescent="0.25">
      <c r="A35" t="s">
        <v>0</v>
      </c>
    </row>
    <row r="37" spans="1:9" ht="15.75" x14ac:dyDescent="0.25">
      <c r="A37" s="122" t="s">
        <v>1</v>
      </c>
      <c r="B37" s="122"/>
      <c r="C37" s="122"/>
      <c r="D37" s="122"/>
      <c r="E37" s="122"/>
      <c r="F37" s="122"/>
      <c r="G37" s="122"/>
      <c r="H37" s="122"/>
      <c r="I37" s="122"/>
    </row>
    <row r="38" spans="1:9" ht="15.75" x14ac:dyDescent="0.25">
      <c r="A38" s="122" t="s">
        <v>60</v>
      </c>
      <c r="B38" s="122"/>
      <c r="C38" s="122"/>
      <c r="D38" s="122"/>
      <c r="E38" s="122"/>
      <c r="F38" s="122"/>
      <c r="G38" s="122"/>
      <c r="H38" s="122"/>
      <c r="I38" s="122"/>
    </row>
    <row r="39" spans="1:9" x14ac:dyDescent="0.25">
      <c r="A39" t="s">
        <v>3</v>
      </c>
      <c r="B39" s="1" t="s">
        <v>4</v>
      </c>
      <c r="C39" s="2"/>
    </row>
    <row r="41" spans="1:9" ht="15.75" x14ac:dyDescent="0.25">
      <c r="A41" s="3" t="s">
        <v>5</v>
      </c>
      <c r="B41" s="4"/>
      <c r="C41" s="3"/>
      <c r="D41" s="5"/>
      <c r="E41" s="3" t="s">
        <v>6</v>
      </c>
      <c r="F41" s="123" t="s">
        <v>7</v>
      </c>
      <c r="G41" s="124"/>
      <c r="H41" s="6" t="s">
        <v>8</v>
      </c>
      <c r="I41" s="7"/>
    </row>
    <row r="42" spans="1:9" ht="15.75" x14ac:dyDescent="0.25">
      <c r="A42" s="8" t="s">
        <v>9</v>
      </c>
      <c r="B42" s="8" t="s">
        <v>10</v>
      </c>
      <c r="C42" s="8" t="s">
        <v>11</v>
      </c>
      <c r="D42" s="9" t="s">
        <v>12</v>
      </c>
      <c r="E42" s="8" t="s">
        <v>13</v>
      </c>
      <c r="F42" s="10" t="s">
        <v>14</v>
      </c>
      <c r="G42" s="8" t="s">
        <v>11</v>
      </c>
      <c r="H42" s="10" t="s">
        <v>15</v>
      </c>
      <c r="I42" s="11" t="s">
        <v>16</v>
      </c>
    </row>
    <row r="43" spans="1:9" ht="15.75" x14ac:dyDescent="0.25">
      <c r="A43" s="12"/>
      <c r="B43" s="13"/>
      <c r="C43" s="12"/>
      <c r="D43" s="14"/>
      <c r="E43" s="12" t="s">
        <v>17</v>
      </c>
      <c r="F43" s="15" t="s">
        <v>13</v>
      </c>
      <c r="G43" s="12" t="s">
        <v>18</v>
      </c>
      <c r="H43" s="15" t="s">
        <v>19</v>
      </c>
      <c r="I43" s="16"/>
    </row>
    <row r="44" spans="1:9" x14ac:dyDescent="0.25">
      <c r="A44" s="57" t="s">
        <v>61</v>
      </c>
      <c r="B44" s="58"/>
      <c r="C44" s="58"/>
      <c r="D44" s="58"/>
      <c r="E44" s="59"/>
      <c r="F44" s="59"/>
      <c r="G44" s="58"/>
      <c r="H44" s="58"/>
      <c r="I44" s="60"/>
    </row>
    <row r="45" spans="1:9" x14ac:dyDescent="0.25">
      <c r="A45" s="22" t="s">
        <v>31</v>
      </c>
      <c r="B45" s="22" t="s">
        <v>62</v>
      </c>
      <c r="C45" s="45">
        <v>150000</v>
      </c>
      <c r="D45" s="24" t="s">
        <v>63</v>
      </c>
      <c r="E45" s="42">
        <v>42875</v>
      </c>
      <c r="F45" s="38">
        <v>1</v>
      </c>
      <c r="G45" s="61">
        <v>149903.20000000001</v>
      </c>
      <c r="H45" s="40"/>
      <c r="I45" s="28" t="s">
        <v>35</v>
      </c>
    </row>
    <row r="46" spans="1:9" x14ac:dyDescent="0.25">
      <c r="A46" s="22" t="s">
        <v>31</v>
      </c>
      <c r="B46" s="22" t="s">
        <v>64</v>
      </c>
      <c r="C46" s="45">
        <v>150000</v>
      </c>
      <c r="D46" s="42" t="s">
        <v>33</v>
      </c>
      <c r="E46" s="42">
        <v>42866</v>
      </c>
      <c r="F46" s="38">
        <v>1</v>
      </c>
      <c r="G46" s="61">
        <v>134980.20000000001</v>
      </c>
      <c r="H46" s="40"/>
      <c r="I46" s="28" t="s">
        <v>35</v>
      </c>
    </row>
    <row r="47" spans="1:9" x14ac:dyDescent="0.25">
      <c r="A47" s="22" t="s">
        <v>53</v>
      </c>
      <c r="B47" s="22" t="s">
        <v>65</v>
      </c>
      <c r="C47" s="45">
        <v>150000</v>
      </c>
      <c r="D47" s="24" t="s">
        <v>63</v>
      </c>
      <c r="E47" s="42">
        <v>42913</v>
      </c>
      <c r="F47" s="38">
        <v>1</v>
      </c>
      <c r="G47" s="62">
        <v>149404.29999999999</v>
      </c>
      <c r="H47" s="40"/>
      <c r="I47" s="28" t="s">
        <v>35</v>
      </c>
    </row>
    <row r="48" spans="1:9" x14ac:dyDescent="0.25">
      <c r="A48" s="22" t="s">
        <v>66</v>
      </c>
      <c r="B48" s="22" t="s">
        <v>67</v>
      </c>
      <c r="C48" s="45">
        <v>150000</v>
      </c>
      <c r="D48" s="24"/>
      <c r="E48" s="24" t="s">
        <v>24</v>
      </c>
      <c r="F48" s="63"/>
      <c r="G48" s="64"/>
      <c r="H48" s="40"/>
      <c r="I48" s="28" t="s">
        <v>68</v>
      </c>
    </row>
    <row r="49" spans="1:9" x14ac:dyDescent="0.25">
      <c r="A49" s="22" t="s">
        <v>42</v>
      </c>
      <c r="B49" s="22" t="s">
        <v>69</v>
      </c>
      <c r="C49" s="45">
        <v>150000</v>
      </c>
      <c r="D49" s="24" t="s">
        <v>70</v>
      </c>
      <c r="E49" s="42">
        <v>42863</v>
      </c>
      <c r="F49" s="38">
        <v>1</v>
      </c>
      <c r="G49" s="61">
        <v>149903.21</v>
      </c>
      <c r="H49" s="40"/>
      <c r="I49" s="28" t="s">
        <v>35</v>
      </c>
    </row>
    <row r="50" spans="1:9" x14ac:dyDescent="0.25">
      <c r="A50" s="41" t="s">
        <v>71</v>
      </c>
      <c r="B50" s="65" t="s">
        <v>72</v>
      </c>
      <c r="C50" s="45">
        <v>150000</v>
      </c>
      <c r="D50" s="24" t="s">
        <v>44</v>
      </c>
      <c r="E50" s="42">
        <v>42867</v>
      </c>
      <c r="F50" s="38">
        <v>1</v>
      </c>
      <c r="G50" s="62">
        <v>135000</v>
      </c>
      <c r="H50" s="40"/>
      <c r="I50" s="28" t="s">
        <v>35</v>
      </c>
    </row>
    <row r="51" spans="1:9" x14ac:dyDescent="0.25">
      <c r="A51" s="22" t="s">
        <v>31</v>
      </c>
      <c r="B51" s="22" t="s">
        <v>73</v>
      </c>
      <c r="C51" s="45">
        <v>150000</v>
      </c>
      <c r="D51" s="24" t="s">
        <v>33</v>
      </c>
      <c r="E51" s="42">
        <v>42871</v>
      </c>
      <c r="F51" s="38">
        <v>1</v>
      </c>
      <c r="G51" s="66">
        <v>134980.20000000001</v>
      </c>
      <c r="H51" s="21"/>
      <c r="I51" s="28" t="s">
        <v>35</v>
      </c>
    </row>
    <row r="52" spans="1:9" x14ac:dyDescent="0.25">
      <c r="A52" s="65" t="s">
        <v>74</v>
      </c>
      <c r="B52" s="21" t="s">
        <v>75</v>
      </c>
      <c r="C52" s="45">
        <v>150000</v>
      </c>
      <c r="D52" s="24"/>
      <c r="E52" s="24" t="s">
        <v>24</v>
      </c>
      <c r="F52" s="24"/>
      <c r="G52" s="67"/>
      <c r="H52" s="26"/>
      <c r="I52" s="28" t="s">
        <v>29</v>
      </c>
    </row>
    <row r="53" spans="1:9" x14ac:dyDescent="0.25">
      <c r="A53" s="22" t="s">
        <v>76</v>
      </c>
      <c r="B53" s="22" t="s">
        <v>28</v>
      </c>
      <c r="C53" s="23">
        <v>1400000</v>
      </c>
      <c r="D53" s="24"/>
      <c r="E53" s="24" t="s">
        <v>24</v>
      </c>
      <c r="F53" s="25"/>
      <c r="G53" s="68"/>
      <c r="H53" s="21"/>
      <c r="I53" s="28" t="s">
        <v>29</v>
      </c>
    </row>
    <row r="54" spans="1:9" x14ac:dyDescent="0.25">
      <c r="A54" s="65" t="s">
        <v>77</v>
      </c>
      <c r="B54" s="22"/>
      <c r="C54" s="65"/>
      <c r="D54" s="24"/>
      <c r="E54" s="24"/>
      <c r="F54" s="24"/>
      <c r="G54" s="68"/>
      <c r="H54" s="21"/>
      <c r="I54" s="28"/>
    </row>
    <row r="55" spans="1:9" x14ac:dyDescent="0.25">
      <c r="A55" s="22" t="s">
        <v>78</v>
      </c>
      <c r="B55" s="22" t="s">
        <v>28</v>
      </c>
      <c r="C55" s="23">
        <v>500000</v>
      </c>
      <c r="D55" s="24"/>
      <c r="E55" s="24" t="s">
        <v>24</v>
      </c>
      <c r="F55" s="25"/>
      <c r="G55" s="69"/>
      <c r="H55" s="40"/>
      <c r="I55" s="28" t="s">
        <v>29</v>
      </c>
    </row>
    <row r="56" spans="1:9" x14ac:dyDescent="0.25">
      <c r="A56" s="65" t="s">
        <v>79</v>
      </c>
      <c r="B56" s="22" t="s">
        <v>28</v>
      </c>
      <c r="C56" s="37">
        <v>300000</v>
      </c>
      <c r="D56" s="24"/>
      <c r="E56" s="24" t="s">
        <v>24</v>
      </c>
      <c r="F56" s="25"/>
      <c r="G56" s="69"/>
      <c r="H56" s="40"/>
      <c r="I56" s="28" t="s">
        <v>29</v>
      </c>
    </row>
    <row r="57" spans="1:9" x14ac:dyDescent="0.25">
      <c r="A57" s="70" t="s">
        <v>80</v>
      </c>
      <c r="B57" s="40"/>
      <c r="C57" s="71"/>
      <c r="D57" s="72"/>
      <c r="E57" s="72"/>
      <c r="F57" s="72"/>
      <c r="G57" s="69"/>
      <c r="H57" s="71"/>
      <c r="I57" s="73"/>
    </row>
    <row r="58" spans="1:9" x14ac:dyDescent="0.25">
      <c r="A58" s="22" t="s">
        <v>81</v>
      </c>
      <c r="B58" s="22" t="s">
        <v>28</v>
      </c>
      <c r="C58" s="23">
        <v>1200000</v>
      </c>
      <c r="D58" s="24" t="s">
        <v>23</v>
      </c>
      <c r="E58" s="24" t="s">
        <v>24</v>
      </c>
      <c r="F58" s="25">
        <f>260343.68/1200000</f>
        <v>0.21695306666666667</v>
      </c>
      <c r="G58" s="69">
        <v>255138.68</v>
      </c>
      <c r="H58" s="40"/>
      <c r="I58" s="28" t="s">
        <v>82</v>
      </c>
    </row>
    <row r="59" spans="1:9" x14ac:dyDescent="0.25">
      <c r="A59" s="74" t="s">
        <v>83</v>
      </c>
      <c r="B59" s="21"/>
      <c r="C59" s="29"/>
      <c r="D59" s="24"/>
      <c r="E59" s="24"/>
      <c r="F59" s="24"/>
      <c r="G59" s="69"/>
      <c r="H59" s="40"/>
      <c r="I59" s="28"/>
    </row>
    <row r="60" spans="1:9" x14ac:dyDescent="0.25">
      <c r="A60" s="22" t="s">
        <v>84</v>
      </c>
      <c r="B60" s="22" t="s">
        <v>28</v>
      </c>
      <c r="C60" s="23">
        <v>300000</v>
      </c>
      <c r="D60" s="24" t="s">
        <v>23</v>
      </c>
      <c r="E60" s="24" t="s">
        <v>24</v>
      </c>
      <c r="F60" s="25">
        <v>0.44</v>
      </c>
      <c r="G60" s="75">
        <v>131529</v>
      </c>
      <c r="H60" s="40"/>
      <c r="I60" s="28" t="s">
        <v>82</v>
      </c>
    </row>
    <row r="61" spans="1:9" ht="18" customHeight="1" x14ac:dyDescent="0.25">
      <c r="A61" s="22" t="s">
        <v>85</v>
      </c>
      <c r="B61" s="22" t="s">
        <v>28</v>
      </c>
      <c r="C61" s="23">
        <v>150000</v>
      </c>
      <c r="D61" s="24" t="s">
        <v>23</v>
      </c>
      <c r="E61" s="24" t="s">
        <v>24</v>
      </c>
      <c r="F61" s="25">
        <f>G61/C61</f>
        <v>0.37246666666666667</v>
      </c>
      <c r="G61" s="76">
        <v>55870</v>
      </c>
      <c r="H61" s="40"/>
      <c r="I61" s="28" t="s">
        <v>29</v>
      </c>
    </row>
    <row r="62" spans="1:9" ht="15.75" thickBot="1" x14ac:dyDescent="0.3">
      <c r="A62" s="46" t="s">
        <v>58</v>
      </c>
      <c r="B62" s="46"/>
      <c r="C62" s="47">
        <f>SUM(C45:C61)</f>
        <v>5050000</v>
      </c>
      <c r="D62" s="48"/>
      <c r="E62" s="48"/>
      <c r="F62" s="49" t="s">
        <v>59</v>
      </c>
      <c r="G62" s="77">
        <f>SUM(G44:G61)</f>
        <v>1296708.79</v>
      </c>
      <c r="H62" s="50"/>
      <c r="I62" s="51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70" spans="1:9" x14ac:dyDescent="0.25">
      <c r="A70" t="s">
        <v>0</v>
      </c>
    </row>
    <row r="72" spans="1:9" ht="15.75" x14ac:dyDescent="0.25">
      <c r="A72" s="122" t="s">
        <v>1</v>
      </c>
      <c r="B72" s="122"/>
      <c r="C72" s="122"/>
      <c r="D72" s="122"/>
      <c r="E72" s="122"/>
      <c r="F72" s="122"/>
      <c r="G72" s="122"/>
      <c r="H72" s="122"/>
      <c r="I72" s="122"/>
    </row>
    <row r="73" spans="1:9" ht="15.75" x14ac:dyDescent="0.25">
      <c r="A73" s="122" t="s">
        <v>2</v>
      </c>
      <c r="B73" s="122"/>
      <c r="C73" s="122"/>
      <c r="D73" s="122"/>
      <c r="E73" s="122"/>
      <c r="F73" s="122"/>
      <c r="G73" s="122"/>
      <c r="H73" s="122"/>
      <c r="I73" s="122"/>
    </row>
    <row r="74" spans="1:9" x14ac:dyDescent="0.25">
      <c r="A74" t="s">
        <v>3</v>
      </c>
      <c r="B74" s="1" t="s">
        <v>4</v>
      </c>
      <c r="C74" s="2"/>
    </row>
    <row r="76" spans="1:9" ht="15.75" x14ac:dyDescent="0.25">
      <c r="A76" s="3" t="s">
        <v>5</v>
      </c>
      <c r="B76" s="4"/>
      <c r="C76" s="3"/>
      <c r="D76" s="5"/>
      <c r="E76" s="3" t="s">
        <v>6</v>
      </c>
      <c r="F76" s="123" t="s">
        <v>7</v>
      </c>
      <c r="G76" s="124"/>
      <c r="H76" s="6" t="s">
        <v>8</v>
      </c>
      <c r="I76" s="7"/>
    </row>
    <row r="77" spans="1:9" ht="15.75" x14ac:dyDescent="0.25">
      <c r="A77" s="8" t="s">
        <v>9</v>
      </c>
      <c r="B77" s="8" t="s">
        <v>10</v>
      </c>
      <c r="C77" s="8" t="s">
        <v>11</v>
      </c>
      <c r="D77" s="9" t="s">
        <v>12</v>
      </c>
      <c r="E77" s="8" t="s">
        <v>13</v>
      </c>
      <c r="F77" s="10" t="s">
        <v>14</v>
      </c>
      <c r="G77" s="8" t="s">
        <v>11</v>
      </c>
      <c r="H77" s="10" t="s">
        <v>15</v>
      </c>
      <c r="I77" s="11" t="s">
        <v>16</v>
      </c>
    </row>
    <row r="78" spans="1:9" ht="15.75" x14ac:dyDescent="0.25">
      <c r="A78" s="12"/>
      <c r="B78" s="13"/>
      <c r="C78" s="12"/>
      <c r="D78" s="14"/>
      <c r="E78" s="12" t="s">
        <v>17</v>
      </c>
      <c r="F78" s="15" t="s">
        <v>13</v>
      </c>
      <c r="G78" s="12" t="s">
        <v>18</v>
      </c>
      <c r="H78" s="15" t="s">
        <v>19</v>
      </c>
      <c r="I78" s="16"/>
    </row>
    <row r="79" spans="1:9" x14ac:dyDescent="0.25">
      <c r="A79" s="22" t="s">
        <v>86</v>
      </c>
      <c r="B79" s="22" t="s">
        <v>28</v>
      </c>
      <c r="C79" s="23">
        <v>150000</v>
      </c>
      <c r="D79" s="59" t="s">
        <v>87</v>
      </c>
      <c r="E79" s="24" t="s">
        <v>24</v>
      </c>
      <c r="F79" s="78">
        <v>7.6999999999999999E-2</v>
      </c>
      <c r="G79" s="79">
        <v>11572</v>
      </c>
      <c r="H79" s="58"/>
      <c r="I79" s="28" t="s">
        <v>25</v>
      </c>
    </row>
    <row r="80" spans="1:9" x14ac:dyDescent="0.25">
      <c r="A80" s="22" t="s">
        <v>88</v>
      </c>
      <c r="B80" s="22" t="s">
        <v>28</v>
      </c>
      <c r="C80" s="23">
        <v>500000</v>
      </c>
      <c r="D80" s="40"/>
      <c r="E80" s="24" t="s">
        <v>24</v>
      </c>
      <c r="F80" s="40"/>
      <c r="G80" s="40"/>
      <c r="H80" s="40"/>
      <c r="I80" s="28" t="s">
        <v>29</v>
      </c>
    </row>
    <row r="81" spans="1:9" x14ac:dyDescent="0.25">
      <c r="A81" s="22" t="s">
        <v>89</v>
      </c>
      <c r="B81" s="22"/>
      <c r="C81" s="23"/>
      <c r="D81" s="40"/>
      <c r="E81" s="63"/>
      <c r="F81" s="40"/>
      <c r="G81" s="40"/>
      <c r="H81" s="40"/>
      <c r="I81" s="80"/>
    </row>
    <row r="82" spans="1:9" x14ac:dyDescent="0.25">
      <c r="A82" s="22" t="s">
        <v>90</v>
      </c>
      <c r="B82" s="22" t="s">
        <v>28</v>
      </c>
      <c r="C82" s="23">
        <v>350000</v>
      </c>
      <c r="D82" s="40"/>
      <c r="E82" s="24" t="s">
        <v>24</v>
      </c>
      <c r="F82" s="40"/>
      <c r="G82" s="40"/>
      <c r="H82" s="40"/>
      <c r="I82" s="28" t="s">
        <v>29</v>
      </c>
    </row>
    <row r="83" spans="1:9" x14ac:dyDescent="0.25">
      <c r="A83" s="81" t="s">
        <v>91</v>
      </c>
      <c r="B83" s="22"/>
      <c r="C83" s="23"/>
      <c r="D83" s="24"/>
      <c r="E83" s="24"/>
      <c r="F83" s="25"/>
      <c r="G83" s="75"/>
      <c r="H83" s="40"/>
      <c r="I83" s="28"/>
    </row>
    <row r="84" spans="1:9" x14ac:dyDescent="0.25">
      <c r="A84" s="22" t="s">
        <v>92</v>
      </c>
      <c r="B84" s="22" t="s">
        <v>28</v>
      </c>
      <c r="C84" s="23">
        <v>300000</v>
      </c>
      <c r="D84" s="24" t="s">
        <v>93</v>
      </c>
      <c r="E84" s="24" t="s">
        <v>94</v>
      </c>
      <c r="F84" s="25">
        <v>0.1</v>
      </c>
      <c r="G84" s="75" t="s">
        <v>95</v>
      </c>
      <c r="H84" s="40"/>
      <c r="I84" s="28" t="s">
        <v>25</v>
      </c>
    </row>
    <row r="85" spans="1:9" x14ac:dyDescent="0.25">
      <c r="A85" s="65" t="s">
        <v>96</v>
      </c>
      <c r="B85" s="22"/>
      <c r="C85" s="23"/>
      <c r="D85" s="72"/>
      <c r="E85" s="72"/>
      <c r="F85" s="72"/>
      <c r="G85" s="75"/>
      <c r="H85" s="71"/>
      <c r="I85" s="73"/>
    </row>
    <row r="86" spans="1:9" x14ac:dyDescent="0.25">
      <c r="A86" s="65" t="s">
        <v>97</v>
      </c>
      <c r="B86" s="22"/>
      <c r="C86" s="23">
        <v>367604.43</v>
      </c>
      <c r="D86" s="24" t="s">
        <v>93</v>
      </c>
      <c r="E86" s="24" t="s">
        <v>98</v>
      </c>
      <c r="F86" s="25">
        <v>0.4</v>
      </c>
      <c r="G86" s="75" t="s">
        <v>95</v>
      </c>
      <c r="H86" s="40"/>
      <c r="I86" s="28" t="s">
        <v>25</v>
      </c>
    </row>
    <row r="87" spans="1:9" x14ac:dyDescent="0.25">
      <c r="A87" s="21" t="s">
        <v>99</v>
      </c>
      <c r="B87" s="22" t="s">
        <v>28</v>
      </c>
      <c r="C87" s="23">
        <v>150000</v>
      </c>
      <c r="D87" s="24" t="s">
        <v>93</v>
      </c>
      <c r="E87" s="24" t="s">
        <v>100</v>
      </c>
      <c r="F87" s="25">
        <v>0.8</v>
      </c>
      <c r="G87" s="75" t="s">
        <v>95</v>
      </c>
      <c r="H87" s="40"/>
      <c r="I87" s="28" t="s">
        <v>25</v>
      </c>
    </row>
    <row r="88" spans="1:9" x14ac:dyDescent="0.25">
      <c r="A88" s="22" t="s">
        <v>101</v>
      </c>
      <c r="B88" s="21"/>
      <c r="C88" s="29"/>
      <c r="D88" s="24"/>
      <c r="E88" s="24"/>
      <c r="F88" s="24"/>
      <c r="G88" s="75"/>
      <c r="H88" s="40"/>
      <c r="I88" s="28"/>
    </row>
    <row r="89" spans="1:9" x14ac:dyDescent="0.25">
      <c r="A89" s="22" t="s">
        <v>102</v>
      </c>
      <c r="B89" s="22" t="s">
        <v>28</v>
      </c>
      <c r="C89" s="23">
        <v>500000</v>
      </c>
      <c r="D89" s="72"/>
      <c r="E89" s="24" t="s">
        <v>24</v>
      </c>
      <c r="F89" s="82"/>
      <c r="G89" s="75"/>
      <c r="H89" s="65"/>
      <c r="I89" s="28" t="s">
        <v>29</v>
      </c>
    </row>
    <row r="90" spans="1:9" x14ac:dyDescent="0.25">
      <c r="A90" s="22" t="s">
        <v>103</v>
      </c>
      <c r="B90" s="21"/>
      <c r="C90" s="29"/>
      <c r="D90" s="72"/>
      <c r="E90" s="72"/>
      <c r="F90" s="82"/>
      <c r="G90" s="75"/>
      <c r="H90" s="65"/>
      <c r="I90" s="73"/>
    </row>
    <row r="91" spans="1:9" x14ac:dyDescent="0.25">
      <c r="A91" s="21" t="s">
        <v>104</v>
      </c>
      <c r="B91" s="22"/>
      <c r="C91" s="29"/>
      <c r="D91" s="72"/>
      <c r="E91" s="72"/>
      <c r="F91" s="82"/>
      <c r="G91" s="75"/>
      <c r="H91" s="65"/>
      <c r="I91" s="73"/>
    </row>
    <row r="92" spans="1:9" x14ac:dyDescent="0.25">
      <c r="A92" s="21" t="s">
        <v>102</v>
      </c>
      <c r="B92" s="22" t="s">
        <v>28</v>
      </c>
      <c r="C92" s="23">
        <v>500000</v>
      </c>
      <c r="D92" s="72"/>
      <c r="E92" s="24" t="s">
        <v>24</v>
      </c>
      <c r="F92" s="82"/>
      <c r="G92" s="75"/>
      <c r="H92" s="65"/>
      <c r="I92" s="28" t="s">
        <v>29</v>
      </c>
    </row>
    <row r="93" spans="1:9" ht="15.75" thickBot="1" x14ac:dyDescent="0.3">
      <c r="A93" s="46" t="s">
        <v>58</v>
      </c>
      <c r="B93" s="46"/>
      <c r="C93" s="47">
        <f>SUM(C79:C92)</f>
        <v>2817604.4299999997</v>
      </c>
      <c r="D93" s="48"/>
      <c r="E93" s="48"/>
      <c r="F93" s="49" t="s">
        <v>59</v>
      </c>
      <c r="G93" s="77">
        <f>SUM(G79:G92)</f>
        <v>11572</v>
      </c>
      <c r="H93" s="50"/>
      <c r="I93" s="51"/>
    </row>
    <row r="103" spans="1:9" x14ac:dyDescent="0.25">
      <c r="A103" t="s">
        <v>0</v>
      </c>
    </row>
    <row r="105" spans="1:9" ht="15.75" x14ac:dyDescent="0.25">
      <c r="A105" s="122" t="s">
        <v>1</v>
      </c>
      <c r="B105" s="122"/>
      <c r="C105" s="122"/>
      <c r="D105" s="122"/>
      <c r="E105" s="122"/>
      <c r="F105" s="122"/>
      <c r="G105" s="122"/>
      <c r="H105" s="122"/>
      <c r="I105" s="122"/>
    </row>
    <row r="106" spans="1:9" ht="15.75" x14ac:dyDescent="0.25">
      <c r="A106" s="122" t="s">
        <v>60</v>
      </c>
      <c r="B106" s="122"/>
      <c r="C106" s="122"/>
      <c r="D106" s="122"/>
      <c r="E106" s="122"/>
      <c r="F106" s="122"/>
      <c r="G106" s="122"/>
      <c r="H106" s="122"/>
      <c r="I106" s="122"/>
    </row>
    <row r="107" spans="1:9" x14ac:dyDescent="0.25">
      <c r="A107" t="s">
        <v>3</v>
      </c>
      <c r="B107" s="1" t="s">
        <v>4</v>
      </c>
      <c r="C107" s="2"/>
    </row>
    <row r="109" spans="1:9" ht="15.75" x14ac:dyDescent="0.25">
      <c r="A109" s="3" t="s">
        <v>5</v>
      </c>
      <c r="B109" s="4"/>
      <c r="C109" s="3"/>
      <c r="D109" s="5"/>
      <c r="E109" s="3" t="s">
        <v>6</v>
      </c>
      <c r="F109" s="123" t="s">
        <v>7</v>
      </c>
      <c r="G109" s="124"/>
      <c r="H109" s="6" t="s">
        <v>8</v>
      </c>
      <c r="I109" s="7"/>
    </row>
    <row r="110" spans="1:9" ht="15.75" x14ac:dyDescent="0.25">
      <c r="A110" s="8" t="s">
        <v>9</v>
      </c>
      <c r="B110" s="8" t="s">
        <v>10</v>
      </c>
      <c r="C110" s="8" t="s">
        <v>11</v>
      </c>
      <c r="D110" s="9" t="s">
        <v>12</v>
      </c>
      <c r="E110" s="8" t="s">
        <v>13</v>
      </c>
      <c r="F110" s="10" t="s">
        <v>14</v>
      </c>
      <c r="G110" s="8" t="s">
        <v>11</v>
      </c>
      <c r="H110" s="10" t="s">
        <v>15</v>
      </c>
      <c r="I110" s="11" t="s">
        <v>16</v>
      </c>
    </row>
    <row r="111" spans="1:9" ht="15.75" x14ac:dyDescent="0.25">
      <c r="A111" s="12"/>
      <c r="B111" s="13"/>
      <c r="C111" s="12"/>
      <c r="D111" s="14"/>
      <c r="E111" s="12" t="s">
        <v>17</v>
      </c>
      <c r="F111" s="15" t="s">
        <v>13</v>
      </c>
      <c r="G111" s="12" t="s">
        <v>18</v>
      </c>
      <c r="H111" s="15" t="s">
        <v>19</v>
      </c>
      <c r="I111" s="16"/>
    </row>
    <row r="112" spans="1:9" x14ac:dyDescent="0.25">
      <c r="A112" s="74" t="s">
        <v>105</v>
      </c>
      <c r="B112" s="58"/>
      <c r="C112" s="83"/>
      <c r="D112" s="58"/>
      <c r="E112" s="59"/>
      <c r="F112" s="58"/>
      <c r="G112" s="58"/>
      <c r="H112" s="58"/>
      <c r="I112" s="84"/>
    </row>
    <row r="113" spans="1:9" x14ac:dyDescent="0.25">
      <c r="A113" s="22" t="s">
        <v>106</v>
      </c>
      <c r="B113" s="22" t="s">
        <v>28</v>
      </c>
      <c r="C113" s="23">
        <v>500000</v>
      </c>
      <c r="D113" s="63" t="s">
        <v>93</v>
      </c>
      <c r="E113" s="63" t="s">
        <v>107</v>
      </c>
      <c r="F113" s="38">
        <v>0.6</v>
      </c>
      <c r="G113" s="63" t="s">
        <v>95</v>
      </c>
      <c r="H113" s="40"/>
      <c r="I113" s="80" t="s">
        <v>25</v>
      </c>
    </row>
    <row r="114" spans="1:9" x14ac:dyDescent="0.25">
      <c r="A114" s="22" t="s">
        <v>108</v>
      </c>
      <c r="B114" s="22" t="s">
        <v>28</v>
      </c>
      <c r="C114" s="23">
        <v>200000</v>
      </c>
      <c r="D114" s="40"/>
      <c r="E114" s="63"/>
      <c r="F114" s="40"/>
      <c r="G114" s="40"/>
      <c r="H114" s="40"/>
      <c r="I114" s="85"/>
    </row>
    <row r="115" spans="1:9" x14ac:dyDescent="0.25">
      <c r="A115" s="22"/>
      <c r="B115" s="22"/>
      <c r="C115" s="35"/>
      <c r="D115" s="40"/>
      <c r="E115" s="63"/>
      <c r="F115" s="40"/>
      <c r="G115" s="40"/>
      <c r="H115" s="40"/>
      <c r="I115" s="85"/>
    </row>
    <row r="116" spans="1:9" x14ac:dyDescent="0.25">
      <c r="A116" s="27"/>
      <c r="B116" s="31"/>
      <c r="C116" s="86"/>
      <c r="D116" s="87"/>
      <c r="E116" s="88"/>
      <c r="F116" s="87"/>
      <c r="G116" s="87"/>
      <c r="H116" s="87"/>
      <c r="I116" s="85"/>
    </row>
    <row r="117" spans="1:9" x14ac:dyDescent="0.25">
      <c r="A117" s="31"/>
      <c r="B117" s="31"/>
      <c r="C117" s="86"/>
      <c r="D117" s="87"/>
      <c r="E117" s="88"/>
      <c r="F117" s="87"/>
      <c r="G117" s="87"/>
      <c r="H117" s="87"/>
      <c r="I117" s="85"/>
    </row>
    <row r="118" spans="1:9" x14ac:dyDescent="0.25">
      <c r="A118" s="31"/>
      <c r="B118" s="31"/>
      <c r="C118" s="86"/>
      <c r="D118" s="87"/>
      <c r="E118" s="88"/>
      <c r="F118" s="87"/>
      <c r="G118" s="87"/>
      <c r="H118" s="87"/>
      <c r="I118" s="85"/>
    </row>
    <row r="119" spans="1:9" x14ac:dyDescent="0.25">
      <c r="A119" s="31"/>
      <c r="B119" s="31"/>
      <c r="C119" s="86"/>
      <c r="D119" s="24"/>
      <c r="E119" s="24"/>
      <c r="F119" s="25"/>
      <c r="G119" s="89"/>
      <c r="H119" s="87"/>
      <c r="I119" s="90"/>
    </row>
    <row r="120" spans="1:9" x14ac:dyDescent="0.25">
      <c r="A120" s="91"/>
      <c r="B120" s="31"/>
      <c r="C120" s="92"/>
      <c r="D120" s="93"/>
      <c r="E120" s="93"/>
      <c r="F120" s="94"/>
      <c r="G120" s="89"/>
      <c r="H120" s="91"/>
      <c r="I120" s="95"/>
    </row>
    <row r="121" spans="1:9" x14ac:dyDescent="0.25">
      <c r="A121" s="31"/>
      <c r="B121" s="31"/>
      <c r="C121" s="86"/>
      <c r="D121" s="24"/>
      <c r="E121" s="96"/>
      <c r="F121" s="25"/>
      <c r="G121" s="76"/>
      <c r="H121" s="87"/>
      <c r="I121" s="90"/>
    </row>
    <row r="122" spans="1:9" ht="15.75" thickBot="1" x14ac:dyDescent="0.3">
      <c r="A122" s="97" t="s">
        <v>58</v>
      </c>
      <c r="B122" s="97"/>
      <c r="C122" s="98">
        <f>SUM(C113:C121)</f>
        <v>700000</v>
      </c>
      <c r="D122" s="99"/>
      <c r="E122" s="99"/>
      <c r="F122" s="100" t="s">
        <v>59</v>
      </c>
      <c r="G122" s="98">
        <f>SUM(G112:G121)</f>
        <v>0</v>
      </c>
      <c r="H122" s="101"/>
      <c r="I122" s="102"/>
    </row>
    <row r="123" spans="1:9" x14ac:dyDescent="0.25">
      <c r="A123" s="103" t="s">
        <v>109</v>
      </c>
      <c r="B123" s="103"/>
      <c r="C123" s="104">
        <f>C122+C93+C62+C29</f>
        <v>13327240</v>
      </c>
      <c r="D123" s="103"/>
      <c r="E123" s="103"/>
      <c r="F123" s="105" t="s">
        <v>59</v>
      </c>
      <c r="G123" s="106">
        <f>G93+G62+G29</f>
        <v>2467911.31</v>
      </c>
      <c r="H123" s="107"/>
      <c r="I123" s="108"/>
    </row>
    <row r="124" spans="1:9" x14ac:dyDescent="0.25">
      <c r="A124" s="18"/>
      <c r="B124" s="109"/>
      <c r="C124" s="109"/>
      <c r="D124" s="109"/>
      <c r="E124" s="109"/>
      <c r="F124" s="109"/>
      <c r="G124" s="110"/>
      <c r="H124" s="109"/>
      <c r="I124" s="111"/>
    </row>
    <row r="125" spans="1:9" x14ac:dyDescent="0.25">
      <c r="A125" s="87" t="s">
        <v>110</v>
      </c>
      <c r="B125" s="2"/>
      <c r="C125" s="2"/>
      <c r="D125" s="2"/>
      <c r="E125" s="2"/>
      <c r="F125" s="2"/>
      <c r="G125" s="2"/>
      <c r="H125" s="2"/>
      <c r="I125" s="112"/>
    </row>
    <row r="126" spans="1:9" x14ac:dyDescent="0.25">
      <c r="A126" s="87" t="s">
        <v>111</v>
      </c>
      <c r="B126" s="2"/>
      <c r="C126" s="2"/>
      <c r="D126" s="2"/>
      <c r="E126" s="2"/>
      <c r="F126" s="2"/>
      <c r="G126" s="2"/>
      <c r="H126" s="2"/>
      <c r="I126" s="112"/>
    </row>
    <row r="127" spans="1:9" x14ac:dyDescent="0.25">
      <c r="A127" s="87"/>
      <c r="B127" s="2"/>
      <c r="C127" s="2"/>
      <c r="D127" s="2"/>
      <c r="E127" s="2"/>
      <c r="F127" s="2"/>
      <c r="G127" s="2"/>
      <c r="H127" s="2"/>
      <c r="I127" s="112"/>
    </row>
    <row r="128" spans="1:9" x14ac:dyDescent="0.25">
      <c r="A128" s="87"/>
      <c r="B128" s="2"/>
      <c r="C128" s="2"/>
      <c r="D128" s="2"/>
      <c r="E128" s="2"/>
      <c r="F128" s="2"/>
      <c r="G128" s="2"/>
      <c r="H128" s="2"/>
      <c r="I128" s="112"/>
    </row>
    <row r="129" spans="1:9" x14ac:dyDescent="0.25">
      <c r="A129" s="87"/>
      <c r="B129" s="2"/>
      <c r="C129" s="2"/>
      <c r="D129" s="2"/>
      <c r="E129" s="2"/>
      <c r="F129" s="2"/>
      <c r="G129" s="2"/>
      <c r="H129" s="2"/>
      <c r="I129" s="112"/>
    </row>
    <row r="130" spans="1:9" ht="18.75" x14ac:dyDescent="0.3">
      <c r="A130" s="118" t="s">
        <v>112</v>
      </c>
      <c r="B130" s="119"/>
      <c r="C130" s="113"/>
      <c r="D130" s="113"/>
      <c r="E130" s="113"/>
      <c r="F130" s="113"/>
      <c r="G130" s="119" t="s">
        <v>113</v>
      </c>
      <c r="H130" s="119"/>
      <c r="I130" s="112"/>
    </row>
    <row r="131" spans="1:9" x14ac:dyDescent="0.25">
      <c r="A131" s="120" t="s">
        <v>114</v>
      </c>
      <c r="B131" s="121"/>
      <c r="C131" s="114"/>
      <c r="D131" s="114"/>
      <c r="E131" s="114"/>
      <c r="F131" s="114"/>
      <c r="G131" s="121" t="s">
        <v>115</v>
      </c>
      <c r="H131" s="121"/>
      <c r="I131" s="115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7" spans="1:9" x14ac:dyDescent="0.25">
      <c r="C137" s="116"/>
    </row>
    <row r="139" spans="1:9" x14ac:dyDescent="0.25">
      <c r="C139" s="117"/>
    </row>
  </sheetData>
  <sheetProtection algorithmName="SHA-512" hashValue="WN6W7KB8zzBI53NMYWwDByaSuKYawO3h436pKEgnYNUHb6Va+EeCmH3XOwfyH/D4X12aFIFL0rTexkgumqVk2w==" saltValue="JjeY0pgPI5N+IQ8TmLYyhg==" spinCount="100000" sheet="1" objects="1" scenarios="1" selectLockedCells="1" selectUnlockedCells="1"/>
  <mergeCells count="16">
    <mergeCell ref="F41:G41"/>
    <mergeCell ref="A3:I3"/>
    <mergeCell ref="A4:I4"/>
    <mergeCell ref="F7:G7"/>
    <mergeCell ref="A37:I37"/>
    <mergeCell ref="A38:I38"/>
    <mergeCell ref="A130:B130"/>
    <mergeCell ref="G130:H130"/>
    <mergeCell ref="A131:B131"/>
    <mergeCell ref="G131:H131"/>
    <mergeCell ref="A72:I72"/>
    <mergeCell ref="A73:I73"/>
    <mergeCell ref="F76:G76"/>
    <mergeCell ref="A105:I105"/>
    <mergeCell ref="A106:I106"/>
    <mergeCell ref="F109:G109"/>
  </mergeCells>
  <pageMargins left="0.7" right="0.7" top="0.75" bottom="0.75" header="0.3" footer="0.3"/>
  <pageSetup paperSize="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2ndQtr2017</vt:lpstr>
    </vt:vector>
  </TitlesOfParts>
  <Company>LGU DUERO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 LGU-DUERO</dc:creator>
  <cp:lastModifiedBy>LGU DUERO</cp:lastModifiedBy>
  <dcterms:created xsi:type="dcterms:W3CDTF">2017-10-10T02:01:45Z</dcterms:created>
  <dcterms:modified xsi:type="dcterms:W3CDTF">2017-10-27T01:28:30Z</dcterms:modified>
</cp:coreProperties>
</file>